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bteilung 4\Referat 46\Referatsablage\ESF IWB\Förderung\Vorlagen\Belegliste\"/>
    </mc:Choice>
  </mc:AlternateContent>
  <bookViews>
    <workbookView xWindow="240" yWindow="290" windowWidth="15480" windowHeight="11400" tabRatio="823" activeTab="1"/>
  </bookViews>
  <sheets>
    <sheet name="Erläuterung" sheetId="18" r:id="rId1"/>
    <sheet name="Übersicht" sheetId="6" r:id="rId2"/>
    <sheet name="Belegliste-Kosten" sheetId="15" r:id="rId3"/>
    <sheet name="Belegliste-Finanzierung" sheetId="12" r:id="rId4"/>
    <sheet name="Kosten- und Finanzierungsplan" sheetId="17" r:id="rId5"/>
  </sheets>
  <definedNames>
    <definedName name="_xlnm.Print_Area" localSheetId="2">'Belegliste-Kosten'!$A$1:$J$233</definedName>
    <definedName name="_xlnm.Print_Area" localSheetId="1">Übersicht!$A$1:$O$38</definedName>
    <definedName name="_xlnm.Print_Titles" localSheetId="3">'Belegliste-Finanzierung'!$37:$37</definedName>
    <definedName name="_xlnm.Print_Titles" localSheetId="2">'Belegliste-Kosten'!$32:$32</definedName>
  </definedNames>
  <calcPr calcId="162913"/>
</workbook>
</file>

<file path=xl/calcChain.xml><?xml version="1.0" encoding="utf-8"?>
<calcChain xmlns="http://schemas.openxmlformats.org/spreadsheetml/2006/main">
  <c r="D19" i="17" l="1"/>
  <c r="D20" i="17" s="1"/>
  <c r="G33" i="12"/>
  <c r="G30" i="12"/>
  <c r="G19" i="12"/>
  <c r="G29" i="15"/>
  <c r="G23" i="15"/>
  <c r="G21" i="15"/>
  <c r="G20" i="15" l="1"/>
  <c r="D18" i="17" s="1"/>
  <c r="G19" i="15"/>
  <c r="D17" i="17" s="1"/>
  <c r="G26" i="15"/>
  <c r="D23" i="17" s="1"/>
  <c r="G14" i="15"/>
  <c r="D12" i="17" s="1"/>
  <c r="E7" i="12" l="1"/>
  <c r="E9" i="12"/>
  <c r="G27" i="12"/>
  <c r="G26" i="12"/>
  <c r="G25" i="12"/>
  <c r="G24" i="12"/>
  <c r="G23" i="12"/>
  <c r="G22" i="12"/>
  <c r="G16" i="12"/>
  <c r="G15" i="12"/>
  <c r="G14" i="12"/>
  <c r="G13" i="12"/>
  <c r="G13" i="15"/>
  <c r="G16" i="15" s="1"/>
  <c r="D48" i="17" l="1"/>
  <c r="D47" i="17"/>
  <c r="D46" i="17"/>
  <c r="D45" i="17"/>
  <c r="D43" i="17"/>
  <c r="D40" i="17"/>
  <c r="D37" i="17" l="1"/>
  <c r="D42" i="17"/>
  <c r="D41" i="17" s="1"/>
  <c r="D38" i="17"/>
  <c r="D39" i="17"/>
  <c r="D36" i="17" l="1"/>
  <c r="D49" i="17" s="1"/>
  <c r="D51" i="17" s="1"/>
  <c r="D11" i="17"/>
  <c r="D13" i="17" s="1"/>
  <c r="D25" i="17" s="1"/>
  <c r="K16" i="6" l="1"/>
  <c r="E9" i="15" l="1"/>
  <c r="E7" i="15"/>
</calcChain>
</file>

<file path=xl/sharedStrings.xml><?xml version="1.0" encoding="utf-8"?>
<sst xmlns="http://schemas.openxmlformats.org/spreadsheetml/2006/main" count="157" uniqueCount="126">
  <si>
    <t>lfd. Nr.</t>
  </si>
  <si>
    <t>Zuwendungsempfänger:</t>
  </si>
  <si>
    <t>rechtsverbindliche Unterschrift des Zuwendungsempfängers</t>
  </si>
  <si>
    <t>Zahlungs-datum</t>
  </si>
  <si>
    <t xml:space="preserve">bis </t>
  </si>
  <si>
    <t>Bewilligungsdatum:</t>
  </si>
  <si>
    <t>bis</t>
  </si>
  <si>
    <t xml:space="preserve">Anlage: </t>
  </si>
  <si>
    <t>Datum</t>
  </si>
  <si>
    <t>Nr. 1.4</t>
  </si>
  <si>
    <t>Nr. 1.2</t>
  </si>
  <si>
    <t>zum Verwendungsnachweis des Jahres</t>
  </si>
  <si>
    <t>Teilnahmegebühren</t>
  </si>
  <si>
    <t>Sonstige Landesmittel</t>
  </si>
  <si>
    <t>Nr. 1.1</t>
  </si>
  <si>
    <t>Nr. 1.3</t>
  </si>
  <si>
    <t>Position im 
Kosten- plan</t>
  </si>
  <si>
    <t>Nr. 2.1</t>
  </si>
  <si>
    <t>Nr. 2.2</t>
  </si>
  <si>
    <t>Nr. 2.4</t>
  </si>
  <si>
    <t>Nr. 2.5</t>
  </si>
  <si>
    <t>Nr. 2.6</t>
  </si>
  <si>
    <t>Kostenplan</t>
  </si>
  <si>
    <t>Summe Kostenblock 1</t>
  </si>
  <si>
    <t>Finanzierungsplan</t>
  </si>
  <si>
    <t>Eigene Mittel privater Antragsteller</t>
  </si>
  <si>
    <t>Summe Finanzierungsblock 1</t>
  </si>
  <si>
    <t>Belegliste zum Kosten- und Finanzierungsplan</t>
  </si>
  <si>
    <r>
      <t xml:space="preserve">Einzelbetrag der Einnahme </t>
    </r>
    <r>
      <rPr>
        <sz val="11"/>
        <color indexed="8"/>
        <rFont val="Arial"/>
        <family val="2"/>
      </rPr>
      <t>bzw. bei anteiliger Verwendung projektrelevanter Anteil 
(in EURO)</t>
    </r>
  </si>
  <si>
    <t xml:space="preserve">Einzahler </t>
  </si>
  <si>
    <t>Grund der Einnahme
(ggf. mit ergänzenden Hinweisen)</t>
  </si>
  <si>
    <t>Bewilligter Durchführungszeitraum:     vom</t>
  </si>
  <si>
    <r>
      <t>Hinweis:</t>
    </r>
    <r>
      <rPr>
        <sz val="11"/>
        <color indexed="8"/>
        <rFont val="Arial"/>
        <family val="2"/>
      </rPr>
      <t xml:space="preserve"> Falls der Zuwendungsempfänger zum Vorsteuerabzug berechtigt ist, sind in der Belegliste die Rechnungsbeträge netto, d.h. ohne MwSt., einzutragen.</t>
    </r>
  </si>
  <si>
    <t>Position im Finan-zierungs- plan</t>
  </si>
  <si>
    <t>Vorgangsnummer der L-Bank für das Vorhaben (siehe Bewilligungsbescheid):</t>
  </si>
  <si>
    <t xml:space="preserve">Vorgangsnummer der L-Bank für das Vorhaben (siehe Bewilligungsbescheid): </t>
  </si>
  <si>
    <r>
      <t xml:space="preserve">Belegliste für alle tatsächlich eingegangenen Einnahmen im Finanzierungsplan 
</t>
    </r>
    <r>
      <rPr>
        <b/>
        <sz val="11"/>
        <rFont val="Arial"/>
        <family val="2"/>
      </rPr>
      <t>(ohne Nr. 2.3 des Finanzierungsplans "Landeskofinanzierungsmittel" und ohne "ESF-Mittel")</t>
    </r>
  </si>
  <si>
    <t>Nr. 5</t>
  </si>
  <si>
    <t>Summe förderfähige Ausgaben</t>
  </si>
  <si>
    <t>Eigene Mittel öffentlicher Antragsteller</t>
  </si>
  <si>
    <t>Bundesmittel</t>
  </si>
  <si>
    <t>Nr. 2.7</t>
  </si>
  <si>
    <t>Kommunale Mittel (nicht des Antragstellers)</t>
  </si>
  <si>
    <t>Summe Finanzierungsblock 2</t>
  </si>
  <si>
    <t>Einnahmen von öffentlichen Einrichtungen während der Durchführung des Vorhabens</t>
  </si>
  <si>
    <t>Sonstige öffentliche Mittel</t>
  </si>
  <si>
    <t>Ausgabenart</t>
  </si>
  <si>
    <t>interne Belegnummer</t>
  </si>
  <si>
    <t>Zahlungsempfänger</t>
  </si>
  <si>
    <t>Rechnungsgegenstand
(ggf. mit ergänzenden Hinweisen)</t>
  </si>
  <si>
    <t>davon projektbezogener Betrag</t>
  </si>
  <si>
    <t>Gesamtbetrag</t>
  </si>
  <si>
    <t>Finanzierungsart</t>
  </si>
  <si>
    <t>Belegliste für alle tatsächlichen Ausgaben im Kostenplan</t>
  </si>
  <si>
    <t>Abzüglich erwirtschaftete Einnahmen</t>
  </si>
  <si>
    <t>Private Mittel</t>
  </si>
  <si>
    <t>Öffentliche Mittel</t>
  </si>
  <si>
    <t>●</t>
  </si>
  <si>
    <t>die Ausgaben notwendig waren und dass wirtschaftlich und sparsam verfahren worden ist
● die Angaben mit den Büchern und den Belegen übereinstimmen</t>
  </si>
  <si>
    <t>die Angaben mit den Büchern und den Belegen übereinstimmen</t>
  </si>
  <si>
    <t>Es wird bestätigt, dass</t>
  </si>
  <si>
    <t>Förderfähige Ausgaben</t>
  </si>
  <si>
    <r>
      <t xml:space="preserve">Summe Einnahmen </t>
    </r>
    <r>
      <rPr>
        <b/>
        <sz val="12"/>
        <color indexed="8"/>
        <rFont val="Arial"/>
        <family val="2"/>
      </rPr>
      <t>(ohne Nr. 2.3 "Landeskofinanzierungsmittel" und Nr. 3 "ESF")</t>
    </r>
  </si>
  <si>
    <t>Belegliste Kostenplan:</t>
  </si>
  <si>
    <r>
      <t>Anlage Kostenplan</t>
    </r>
    <r>
      <rPr>
        <b/>
        <sz val="12"/>
        <rFont val="Arial"/>
        <family val="2"/>
      </rPr>
      <t xml:space="preserve"> für Fördermittel aus dem Europäischen Sozialfonds (Förderperiode 2014 - 2020) </t>
    </r>
  </si>
  <si>
    <t>Beträge in EURO (€)</t>
  </si>
  <si>
    <t>A.</t>
  </si>
  <si>
    <t>Ausgaben des Vorhabens (Art. 14 Abs. 2 VO (EU) Nr. 1304/2013)</t>
  </si>
  <si>
    <t>1.1</t>
  </si>
  <si>
    <t>Direkte Personalausgaben</t>
  </si>
  <si>
    <t>C.</t>
  </si>
  <si>
    <t>5.</t>
  </si>
  <si>
    <t>Im Projekt erwirtschaftete Einnahmen (z.B. aus Verkauf von Waren oder Dienstleistungen; NICHT: Teilnahme-gebühren - siehe Finanzierungsplan A 1.2 )</t>
  </si>
  <si>
    <r>
      <t>Anlage Finanzierungsplan</t>
    </r>
    <r>
      <rPr>
        <b/>
        <sz val="11"/>
        <rFont val="Arial"/>
        <family val="2"/>
      </rPr>
      <t xml:space="preserve"> für Fördermittel aus dem Europäischen Sozialfonds (Förderperiode 2014 - 2020)</t>
    </r>
  </si>
  <si>
    <t>Finanzierung in EURO (€)</t>
  </si>
  <si>
    <t>Echte Finanzierung: Eigen- und Fremdfinanzierung</t>
  </si>
  <si>
    <t>1.</t>
  </si>
  <si>
    <t>2.</t>
  </si>
  <si>
    <t>Summe A (Echte Finanzierung)</t>
  </si>
  <si>
    <t>Zahlungsdatum</t>
  </si>
  <si>
    <t>von</t>
  </si>
  <si>
    <t>zur Mittelanforderung für die Zeit</t>
  </si>
  <si>
    <t>für den Zeitraum vom</t>
  </si>
  <si>
    <t>Summe Finanzierung (ohne Landeskofinanzierungsmittel/ohne ESF-Mittel)</t>
  </si>
  <si>
    <t xml:space="preserve">Gesamtsumme aller förderfähigen Ausgaben des Kalenderjahrs gem. Belegliste (fortgeschriebene Summe, incl. bereits abgezogene erwirtschaftete Einnahmen) </t>
  </si>
  <si>
    <t>an den bereits abgerechneten laufenden Nummern und Beträgen der Beleglisten keine Änderungen vorgenommen worden sind</t>
  </si>
  <si>
    <t>Nr. 3.2</t>
  </si>
  <si>
    <t>Nr. 3.5</t>
  </si>
  <si>
    <t xml:space="preserve">Direkte Personalausgaben </t>
  </si>
  <si>
    <t>Ausgaben für Personal (gem. Belegliste)</t>
  </si>
  <si>
    <t>Sachausgaben (gem. Belegliste)</t>
  </si>
  <si>
    <t>Abschreibungen</t>
  </si>
  <si>
    <t>Summe Kostenblock 3</t>
  </si>
  <si>
    <r>
      <t xml:space="preserve">Vorgangsnummer der L-Bank für das Vorhaben 
</t>
    </r>
    <r>
      <rPr>
        <sz val="10"/>
        <color indexed="8"/>
        <rFont val="Arial"/>
        <family val="2"/>
      </rPr>
      <t>(siehe Bewilligungsbescheid)</t>
    </r>
    <r>
      <rPr>
        <sz val="11"/>
        <color indexed="8"/>
        <rFont val="Arial"/>
        <family val="2"/>
      </rPr>
      <t xml:space="preserve">: </t>
    </r>
  </si>
  <si>
    <t>Sachausgaben</t>
  </si>
  <si>
    <t xml:space="preserve">Im Projekt erwirtschaftete Einnahmen </t>
  </si>
  <si>
    <t>Abzüglich erwirtschaftete Einnahmen (gem. Belegliste)</t>
  </si>
  <si>
    <t>1.2</t>
  </si>
  <si>
    <t>1.3</t>
  </si>
  <si>
    <t>1.4</t>
  </si>
  <si>
    <t>Ausgaben für Personal</t>
  </si>
  <si>
    <t>2.1</t>
  </si>
  <si>
    <t>Summe 1.1 - 1.4</t>
  </si>
  <si>
    <t>2.2</t>
  </si>
  <si>
    <t>2.3</t>
  </si>
  <si>
    <t>2.4</t>
  </si>
  <si>
    <t>3.</t>
  </si>
  <si>
    <t>3.2</t>
  </si>
  <si>
    <t>3.5</t>
  </si>
  <si>
    <t>Summe 3.1 - 3.8</t>
  </si>
  <si>
    <t>Einnahmen von privaten Dritten während der Durchführung des Vorhabens</t>
  </si>
  <si>
    <t>Sonstige Mittel privater Dritter (z.B. kirchliche Mittel)</t>
  </si>
  <si>
    <t>Landeskofinanzierungsmittel</t>
  </si>
  <si>
    <t>2.5</t>
  </si>
  <si>
    <t>2.6</t>
  </si>
  <si>
    <t>2.7</t>
  </si>
  <si>
    <r>
      <t>Hinweise:</t>
    </r>
    <r>
      <rPr>
        <sz val="12"/>
        <color indexed="8"/>
        <rFont val="Arial"/>
        <family val="2"/>
      </rPr>
      <t xml:space="preserve"> 
</t>
    </r>
    <r>
      <rPr>
        <b/>
        <sz val="12"/>
        <color indexed="8"/>
        <rFont val="Arial"/>
        <family val="2"/>
      </rPr>
      <t>Alle direkten Personalausgaben sind mit Nachweisen zu belegen!</t>
    </r>
    <r>
      <rPr>
        <sz val="12"/>
        <color indexed="8"/>
        <rFont val="Arial"/>
        <family val="2"/>
      </rPr>
      <t xml:space="preserve">
Falls der Zuwendungsempfänger zum Vorsteuerabzug berechtigt ist, sind in der Belegliste die Rechnungsbeträge netto, d.h. ohne MwSt., einzutragen.
</t>
    </r>
    <r>
      <rPr>
        <b/>
        <sz val="12"/>
        <color indexed="8"/>
        <rFont val="Arial"/>
        <family val="2"/>
      </rPr>
      <t>Im Projekt erwirtschaftete Einnahmen (Nr. 5) sind als Negativ-Beträge zu erfassen.</t>
    </r>
  </si>
  <si>
    <t>für das Projekt Fachkräfte HoGa</t>
  </si>
  <si>
    <t>Nr. 3.8</t>
  </si>
  <si>
    <r>
      <t>Einnahme von Dritten währe</t>
    </r>
    <r>
      <rPr>
        <sz val="12"/>
        <rFont val="Arial"/>
        <family val="2"/>
      </rPr>
      <t>nd</t>
    </r>
    <r>
      <rPr>
        <sz val="12"/>
        <color indexed="8"/>
        <rFont val="Arial"/>
        <family val="2"/>
      </rPr>
      <t xml:space="preserve"> der Durchführung des Vorhabens</t>
    </r>
  </si>
  <si>
    <t>3.8</t>
  </si>
  <si>
    <t>Sonstige Sachausgaben</t>
  </si>
  <si>
    <t>Ausgaben für Reisen</t>
  </si>
  <si>
    <t>Publizität für das Projekt</t>
  </si>
  <si>
    <r>
      <t>gemäß Bewilligungsbescheid und Nr. 6 NBest-P-ESF-BW mit Stand</t>
    </r>
    <r>
      <rPr>
        <b/>
        <sz val="14"/>
        <rFont val="Arial"/>
        <family val="2"/>
      </rPr>
      <t xml:space="preserve"> 08/2019</t>
    </r>
    <r>
      <rPr>
        <b/>
        <sz val="14"/>
        <color indexed="8"/>
        <rFont val="Arial"/>
        <family val="2"/>
      </rPr>
      <t xml:space="preserve">
</t>
    </r>
    <r>
      <rPr>
        <b/>
        <i/>
        <sz val="14"/>
        <color rgb="FFFF0000"/>
        <rFont val="Arial"/>
        <family val="2"/>
      </rPr>
      <t>für das Projekt "Fachkräfte Hoga"</t>
    </r>
  </si>
  <si>
    <t>Stand: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</si>
</sst>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00\ _D_M"/>
  </numFmts>
  <fonts count="51" x14ac:knownFonts="1">
    <font>
      <sz val="11"/>
      <color theme="1"/>
      <name val="Calibri"/>
      <family val="2"/>
      <scheme val="minor"/>
    </font>
    <font>
      <b/>
      <sz val="11"/>
      <color indexed="8"/>
      <name val="Calibri"/>
      <family val="2"/>
    </font>
    <font>
      <sz val="12"/>
      <color indexed="8"/>
      <name val="Calibri"/>
      <family val="2"/>
    </font>
    <font>
      <sz val="8"/>
      <name val="Calibri"/>
      <family val="2"/>
    </font>
    <font>
      <sz val="12"/>
      <color indexed="8"/>
      <name val="Arial"/>
      <family val="2"/>
    </font>
    <font>
      <b/>
      <sz val="12"/>
      <color indexed="8"/>
      <name val="Arial"/>
      <family val="2"/>
    </font>
    <font>
      <sz val="10"/>
      <color indexed="8"/>
      <name val="Arial"/>
      <family val="2"/>
    </font>
    <font>
      <sz val="11"/>
      <color indexed="8"/>
      <name val="Arial"/>
      <family val="2"/>
    </font>
    <font>
      <b/>
      <sz val="11"/>
      <color indexed="8"/>
      <name val="Arial"/>
      <family val="2"/>
    </font>
    <font>
      <b/>
      <u/>
      <sz val="11"/>
      <color indexed="8"/>
      <name val="Arial"/>
      <family val="2"/>
    </font>
    <font>
      <b/>
      <sz val="16"/>
      <color indexed="8"/>
      <name val="Arial"/>
      <family val="2"/>
    </font>
    <font>
      <sz val="16"/>
      <color indexed="8"/>
      <name val="Calibri"/>
      <family val="2"/>
    </font>
    <font>
      <b/>
      <sz val="14"/>
      <color indexed="8"/>
      <name val="Arial"/>
      <family val="2"/>
    </font>
    <font>
      <b/>
      <u/>
      <sz val="14"/>
      <color indexed="8"/>
      <name val="Arial"/>
      <family val="2"/>
    </font>
    <font>
      <sz val="14"/>
      <color indexed="8"/>
      <name val="Calibri"/>
      <family val="2"/>
    </font>
    <font>
      <i/>
      <sz val="11"/>
      <color indexed="8"/>
      <name val="Arial"/>
      <family val="2"/>
    </font>
    <font>
      <i/>
      <sz val="10"/>
      <color indexed="8"/>
      <name val="Arial"/>
      <family val="2"/>
    </font>
    <font>
      <b/>
      <sz val="26"/>
      <color indexed="8"/>
      <name val="Arial"/>
      <family val="2"/>
    </font>
    <font>
      <sz val="14"/>
      <color indexed="8"/>
      <name val="Arial"/>
      <family val="2"/>
    </font>
    <font>
      <u/>
      <sz val="12"/>
      <color indexed="8"/>
      <name val="Arial"/>
      <family val="2"/>
    </font>
    <font>
      <sz val="11"/>
      <name val="Arial"/>
      <family val="2"/>
    </font>
    <font>
      <sz val="11"/>
      <name val="Calibri"/>
      <family val="2"/>
    </font>
    <font>
      <b/>
      <sz val="16"/>
      <name val="Arial"/>
      <family val="2"/>
    </font>
    <font>
      <sz val="16"/>
      <name val="Calibri"/>
      <family val="2"/>
    </font>
    <font>
      <b/>
      <sz val="14"/>
      <name val="Arial"/>
      <family val="2"/>
    </font>
    <font>
      <b/>
      <sz val="12"/>
      <color indexed="10"/>
      <name val="Arial"/>
      <family val="2"/>
    </font>
    <font>
      <b/>
      <sz val="11"/>
      <name val="Arial"/>
      <family val="2"/>
    </font>
    <font>
      <b/>
      <sz val="11"/>
      <color indexed="14"/>
      <name val="Arial"/>
      <family val="2"/>
    </font>
    <font>
      <sz val="12"/>
      <color indexed="14"/>
      <name val="Arial"/>
      <family val="2"/>
    </font>
    <font>
      <sz val="11"/>
      <color indexed="8"/>
      <name val="Calibri"/>
      <family val="2"/>
    </font>
    <font>
      <b/>
      <sz val="11"/>
      <color indexed="8"/>
      <name val="Calibri"/>
      <family val="2"/>
    </font>
    <font>
      <b/>
      <u/>
      <sz val="12"/>
      <color indexed="8"/>
      <name val="Arial"/>
      <family val="2"/>
    </font>
    <font>
      <b/>
      <sz val="12"/>
      <color indexed="8"/>
      <name val="Calibri"/>
      <family val="2"/>
    </font>
    <font>
      <u/>
      <sz val="11"/>
      <color indexed="8"/>
      <name val="Arial"/>
      <family val="2"/>
    </font>
    <font>
      <sz val="11"/>
      <color theme="1"/>
      <name val="Arial"/>
      <family val="2"/>
    </font>
    <font>
      <b/>
      <i/>
      <sz val="14"/>
      <color rgb="FFFF0000"/>
      <name val="Arial"/>
      <family val="2"/>
    </font>
    <font>
      <i/>
      <sz val="11"/>
      <name val="Arial"/>
      <family val="2"/>
    </font>
    <font>
      <b/>
      <u/>
      <sz val="16"/>
      <name val="Arial"/>
      <family val="2"/>
    </font>
    <font>
      <b/>
      <sz val="12"/>
      <name val="Arial"/>
      <family val="2"/>
    </font>
    <font>
      <b/>
      <u/>
      <sz val="12"/>
      <name val="Arial"/>
      <family val="2"/>
    </font>
    <font>
      <sz val="10"/>
      <name val="Arial"/>
      <family val="2"/>
    </font>
    <font>
      <b/>
      <sz val="10"/>
      <name val="Arial"/>
      <family val="2"/>
    </font>
    <font>
      <b/>
      <u/>
      <sz val="11"/>
      <name val="Arial"/>
      <family val="2"/>
    </font>
    <font>
      <b/>
      <sz val="10"/>
      <color indexed="10"/>
      <name val="Arial"/>
      <family val="2"/>
    </font>
    <font>
      <sz val="12"/>
      <color rgb="FFFF0000"/>
      <name val="Calibri"/>
      <family val="2"/>
    </font>
    <font>
      <sz val="10"/>
      <color rgb="FFFF0000"/>
      <name val="Arial"/>
      <family val="2"/>
    </font>
    <font>
      <b/>
      <sz val="12"/>
      <color rgb="FFFF0000"/>
      <name val="Calibri"/>
      <family val="2"/>
    </font>
    <font>
      <b/>
      <sz val="11"/>
      <color rgb="FFFF0000"/>
      <name val="Arial"/>
      <family val="2"/>
    </font>
    <font>
      <b/>
      <sz val="12"/>
      <color rgb="FFFF0000"/>
      <name val="Arial"/>
      <family val="2"/>
    </font>
    <font>
      <sz val="14"/>
      <color theme="1"/>
      <name val="Calibri"/>
      <family val="2"/>
      <scheme val="minor"/>
    </font>
    <font>
      <sz val="12"/>
      <name val="Arial"/>
      <family val="2"/>
    </font>
  </fonts>
  <fills count="1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indexed="26"/>
        <bgColor indexed="22"/>
      </patternFill>
    </fill>
    <fill>
      <patternFill patternType="solid">
        <fgColor indexed="22"/>
        <bgColor indexed="22"/>
      </patternFill>
    </fill>
    <fill>
      <patternFill patternType="solid">
        <fgColor rgb="FFC0C0C0"/>
        <bgColor indexed="64"/>
      </patternFill>
    </fill>
    <fill>
      <patternFill patternType="lightGray">
        <fgColor auto="1"/>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2">
    <xf numFmtId="0" fontId="0" fillId="0" borderId="0"/>
    <xf numFmtId="0" fontId="40" fillId="0" borderId="0"/>
  </cellStyleXfs>
  <cellXfs count="427">
    <xf numFmtId="0" fontId="0" fillId="0" borderId="0" xfId="0"/>
    <xf numFmtId="0" fontId="0" fillId="0" borderId="0" xfId="0" applyProtection="1"/>
    <xf numFmtId="0" fontId="0" fillId="0" borderId="0" xfId="0" applyAlignment="1">
      <alignment vertical="center"/>
    </xf>
    <xf numFmtId="0" fontId="11" fillId="0" borderId="0" xfId="0" applyFont="1"/>
    <xf numFmtId="0" fontId="14" fillId="0" borderId="0" xfId="0" applyFont="1" applyAlignment="1">
      <alignment vertical="center"/>
    </xf>
    <xf numFmtId="0" fontId="0" fillId="0" borderId="0" xfId="0" applyFill="1" applyAlignment="1" applyProtection="1"/>
    <xf numFmtId="0" fontId="0" fillId="0" borderId="0" xfId="0" applyFill="1" applyAlignment="1" applyProtection="1">
      <alignment vertical="center"/>
    </xf>
    <xf numFmtId="0" fontId="7" fillId="0" borderId="0" xfId="0" applyFont="1" applyProtection="1"/>
    <xf numFmtId="0" fontId="7" fillId="0" borderId="0" xfId="0" applyFont="1" applyBorder="1" applyProtection="1"/>
    <xf numFmtId="0" fontId="11" fillId="0" borderId="0" xfId="0" applyFont="1" applyProtection="1"/>
    <xf numFmtId="0" fontId="0" fillId="0" borderId="0" xfId="0"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4" fillId="0" borderId="0" xfId="0" applyFont="1" applyAlignment="1" applyProtection="1">
      <alignment vertical="center"/>
    </xf>
    <xf numFmtId="0" fontId="12" fillId="0" borderId="0" xfId="0" applyFont="1" applyFill="1" applyBorder="1" applyAlignment="1" applyProtection="1">
      <alignment horizontal="left" vertical="center" indent="2"/>
    </xf>
    <xf numFmtId="0" fontId="12" fillId="0" borderId="0" xfId="0" applyFont="1" applyFill="1" applyBorder="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14" fontId="8"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7" fillId="0" borderId="1" xfId="0" applyFont="1" applyBorder="1" applyAlignment="1" applyProtection="1">
      <alignment horizontal="left" vertical="top" wrapText="1"/>
      <protection locked="0"/>
    </xf>
    <xf numFmtId="164" fontId="7" fillId="0" borderId="1" xfId="0" applyNumberFormat="1" applyFont="1" applyBorder="1" applyAlignment="1" applyProtection="1">
      <alignment horizontal="right" vertical="top" wrapText="1"/>
      <protection locked="0"/>
    </xf>
    <xf numFmtId="0" fontId="11" fillId="0" borderId="0" xfId="0" applyFont="1" applyAlignment="1" applyProtection="1">
      <alignment vertical="center"/>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right" vertical="top" wrapText="1"/>
    </xf>
    <xf numFmtId="0" fontId="0" fillId="0" borderId="8" xfId="0" applyFill="1" applyBorder="1" applyAlignment="1" applyProtection="1"/>
    <xf numFmtId="0" fontId="0" fillId="0" borderId="0" xfId="0" applyFill="1" applyAlignment="1"/>
    <xf numFmtId="0" fontId="12"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0" xfId="0" applyFont="1" applyAlignment="1" applyProtection="1">
      <alignment vertical="center"/>
    </xf>
    <xf numFmtId="49" fontId="7" fillId="0" borderId="0" xfId="0" applyNumberFormat="1" applyFont="1" applyBorder="1" applyAlignment="1" applyProtection="1">
      <alignment horizontal="center" vertical="center" wrapText="1"/>
    </xf>
    <xf numFmtId="49" fontId="7" fillId="0" borderId="0" xfId="0" applyNumberFormat="1" applyFont="1" applyAlignment="1" applyProtection="1">
      <alignment vertical="center"/>
    </xf>
    <xf numFmtId="0" fontId="7" fillId="0" borderId="1" xfId="0" applyFont="1" applyFill="1" applyBorder="1" applyAlignment="1" applyProtection="1">
      <alignment horizontal="center" vertical="top" wrapText="1"/>
      <protection locked="0"/>
    </xf>
    <xf numFmtId="0" fontId="0" fillId="0" borderId="0" xfId="0" applyFill="1" applyProtection="1"/>
    <xf numFmtId="0" fontId="11" fillId="0" borderId="0" xfId="0" applyFont="1" applyFill="1" applyAlignment="1" applyProtection="1">
      <alignment vertical="center"/>
    </xf>
    <xf numFmtId="0" fontId="11" fillId="0" borderId="0" xfId="0" applyFont="1" applyFill="1" applyProtection="1"/>
    <xf numFmtId="0" fontId="14" fillId="0" borderId="0" xfId="0" applyFont="1" applyFill="1" applyAlignment="1" applyProtection="1">
      <alignment vertical="center"/>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right" vertical="top" wrapText="1"/>
    </xf>
    <xf numFmtId="0" fontId="8" fillId="0" borderId="0" xfId="0" applyFont="1" applyBorder="1" applyProtection="1"/>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wrapText="1"/>
    </xf>
    <xf numFmtId="0" fontId="0" fillId="0" borderId="0" xfId="0" applyFill="1" applyBorder="1" applyProtection="1"/>
    <xf numFmtId="14" fontId="7" fillId="0" borderId="0" xfId="0" applyNumberFormat="1" applyFont="1" applyBorder="1" applyAlignment="1" applyProtection="1"/>
    <xf numFmtId="49" fontId="7" fillId="0" borderId="1" xfId="0" applyNumberFormat="1" applyFont="1" applyBorder="1" applyAlignment="1" applyProtection="1">
      <alignment horizontal="center" vertical="top" wrapText="1"/>
      <protection locked="0"/>
    </xf>
    <xf numFmtId="0" fontId="7" fillId="0" borderId="14" xfId="0" applyFont="1" applyBorder="1" applyAlignment="1" applyProtection="1">
      <alignment vertical="center"/>
    </xf>
    <xf numFmtId="0" fontId="7" fillId="0" borderId="0" xfId="0" applyFont="1" applyBorder="1" applyAlignment="1" applyProtection="1">
      <alignment horizontal="left" vertical="top" wrapText="1"/>
    </xf>
    <xf numFmtId="0" fontId="32" fillId="0" borderId="0" xfId="0" applyFont="1" applyAlignment="1">
      <alignment vertical="center"/>
    </xf>
    <xf numFmtId="0" fontId="7" fillId="0" borderId="13" xfId="0" applyFont="1" applyBorder="1" applyAlignment="1" applyProtection="1">
      <alignment vertical="center" wrapText="1"/>
    </xf>
    <xf numFmtId="0" fontId="0" fillId="0" borderId="0" xfId="0" applyFill="1" applyAlignment="1" applyProtection="1">
      <alignment vertical="top"/>
    </xf>
    <xf numFmtId="0" fontId="0" fillId="0" borderId="0" xfId="0" applyFill="1" applyAlignment="1">
      <alignment vertical="top"/>
    </xf>
    <xf numFmtId="0" fontId="5" fillId="0" borderId="17" xfId="0" applyFont="1" applyBorder="1" applyProtection="1"/>
    <xf numFmtId="0" fontId="0" fillId="0" borderId="18" xfId="0" applyBorder="1" applyAlignment="1" applyProtection="1">
      <alignment vertical="center"/>
    </xf>
    <xf numFmtId="0" fontId="7" fillId="0" borderId="13" xfId="0" applyFont="1" applyBorder="1" applyAlignment="1" applyProtection="1">
      <alignment vertical="center"/>
    </xf>
    <xf numFmtId="0" fontId="0" fillId="0" borderId="14" xfId="0" applyBorder="1" applyAlignment="1" applyProtection="1">
      <alignment vertical="center"/>
    </xf>
    <xf numFmtId="0" fontId="7" fillId="0" borderId="13" xfId="0" applyFont="1" applyBorder="1" applyAlignment="1" applyProtection="1">
      <alignment horizontal="left" vertical="center" indent="4"/>
    </xf>
    <xf numFmtId="0" fontId="7" fillId="0" borderId="0" xfId="0" applyFont="1" applyBorder="1" applyAlignment="1" applyProtection="1">
      <alignment horizontal="left" vertical="center" indent="4"/>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wrapText="1" indent="4"/>
    </xf>
    <xf numFmtId="49" fontId="7"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7" fillId="0" borderId="19" xfId="0" applyFont="1" applyBorder="1" applyAlignment="1" applyProtection="1">
      <alignment vertical="center"/>
    </xf>
    <xf numFmtId="0" fontId="7" fillId="0" borderId="2" xfId="0" applyFont="1" applyBorder="1" applyAlignment="1" applyProtection="1">
      <alignment vertical="center"/>
    </xf>
    <xf numFmtId="0" fontId="8" fillId="0" borderId="2" xfId="0" applyFont="1" applyBorder="1" applyAlignment="1" applyProtection="1">
      <alignment horizontal="right" vertical="center"/>
    </xf>
    <xf numFmtId="49" fontId="8" fillId="0" borderId="2" xfId="0" applyNumberFormat="1" applyFont="1" applyBorder="1" applyAlignment="1" applyProtection="1">
      <alignment horizontal="center" vertical="center"/>
    </xf>
    <xf numFmtId="0" fontId="0" fillId="0" borderId="20" xfId="0" applyBorder="1" applyAlignment="1" applyProtection="1">
      <alignment vertical="center"/>
    </xf>
    <xf numFmtId="49" fontId="7" fillId="0" borderId="1" xfId="0" applyNumberFormat="1" applyFont="1" applyBorder="1" applyAlignment="1" applyProtection="1">
      <alignment horizontal="center" vertical="center"/>
      <protection locked="0"/>
    </xf>
    <xf numFmtId="0" fontId="0" fillId="0" borderId="0" xfId="0" applyBorder="1" applyAlignment="1" applyProtection="1">
      <alignment vertical="center"/>
    </xf>
    <xf numFmtId="0" fontId="21" fillId="0" borderId="0" xfId="0" applyFont="1" applyFill="1" applyBorder="1" applyProtection="1"/>
    <xf numFmtId="0" fontId="23" fillId="0" borderId="0" xfId="0" applyFont="1" applyFill="1" applyBorder="1" applyAlignment="1" applyProtection="1">
      <alignment vertical="center"/>
    </xf>
    <xf numFmtId="0" fontId="23" fillId="0" borderId="0" xfId="0" applyFont="1" applyFill="1" applyBorder="1" applyProtection="1"/>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Protection="1"/>
    <xf numFmtId="0"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right" vertical="center" wrapText="1"/>
    </xf>
    <xf numFmtId="14" fontId="7" fillId="0" borderId="1" xfId="0" applyNumberFormat="1" applyFont="1" applyBorder="1" applyAlignment="1" applyProtection="1">
      <alignment horizontal="center" vertical="center"/>
      <protection locked="0"/>
    </xf>
    <xf numFmtId="14" fontId="7" fillId="0" borderId="0" xfId="0" applyNumberFormat="1" applyFont="1" applyBorder="1" applyAlignment="1" applyProtection="1">
      <alignment vertical="center"/>
    </xf>
    <xf numFmtId="0" fontId="15" fillId="0" borderId="0" xfId="0" applyFont="1" applyBorder="1" applyAlignment="1" applyProtection="1">
      <alignment horizontal="left" vertical="center" wrapText="1"/>
    </xf>
    <xf numFmtId="0" fontId="29" fillId="0" borderId="0" xfId="0" applyFont="1" applyBorder="1" applyAlignment="1" applyProtection="1">
      <alignment vertical="center" wrapText="1"/>
    </xf>
    <xf numFmtId="0" fontId="28" fillId="0" borderId="0" xfId="0" applyFont="1" applyFill="1" applyBorder="1" applyAlignment="1" applyProtection="1">
      <alignment horizontal="left" vertical="center"/>
    </xf>
    <xf numFmtId="0" fontId="0" fillId="0" borderId="7" xfId="0" applyFill="1" applyBorder="1" applyAlignment="1" applyProtection="1"/>
    <xf numFmtId="0" fontId="7" fillId="0" borderId="16" xfId="0" applyFont="1" applyBorder="1" applyProtection="1"/>
    <xf numFmtId="0" fontId="5" fillId="0" borderId="18" xfId="0" applyFont="1" applyBorder="1" applyAlignment="1" applyProtection="1"/>
    <xf numFmtId="0" fontId="7" fillId="0" borderId="13" xfId="0" applyFont="1" applyBorder="1" applyProtection="1"/>
    <xf numFmtId="0" fontId="5" fillId="0" borderId="14" xfId="0" applyFont="1" applyBorder="1" applyAlignment="1" applyProtection="1"/>
    <xf numFmtId="0" fontId="8" fillId="0" borderId="13" xfId="0" applyFont="1" applyBorder="1" applyProtection="1"/>
    <xf numFmtId="0" fontId="7" fillId="0" borderId="14" xfId="0" applyFont="1" applyBorder="1" applyProtection="1"/>
    <xf numFmtId="14" fontId="7" fillId="0" borderId="13" xfId="0" applyNumberFormat="1" applyFont="1" applyBorder="1" applyAlignment="1" applyProtection="1"/>
    <xf numFmtId="0" fontId="12" fillId="3" borderId="0" xfId="0" applyFont="1" applyFill="1" applyBorder="1" applyAlignment="1" applyProtection="1">
      <alignment horizontal="right" vertical="center"/>
    </xf>
    <xf numFmtId="14" fontId="7" fillId="0" borderId="1" xfId="0" applyNumberFormat="1" applyFont="1" applyBorder="1" applyAlignment="1" applyProtection="1">
      <alignment horizontal="center" vertical="top" wrapText="1"/>
      <protection locked="0"/>
    </xf>
    <xf numFmtId="0" fontId="7" fillId="3" borderId="16" xfId="0" applyFont="1" applyFill="1" applyBorder="1" applyAlignment="1" applyProtection="1">
      <alignment vertical="center"/>
    </xf>
    <xf numFmtId="0" fontId="8" fillId="3" borderId="17" xfId="0" applyFont="1" applyFill="1" applyBorder="1" applyAlignment="1" applyProtection="1">
      <alignment horizontal="right" vertical="center"/>
    </xf>
    <xf numFmtId="0" fontId="7" fillId="3" borderId="17" xfId="0" applyFont="1" applyFill="1" applyBorder="1" applyAlignment="1" applyProtection="1">
      <alignment vertical="center"/>
    </xf>
    <xf numFmtId="0" fontId="25" fillId="4" borderId="14" xfId="0" applyFont="1" applyFill="1" applyBorder="1" applyAlignment="1" applyProtection="1">
      <alignment horizontal="left" wrapText="1"/>
    </xf>
    <xf numFmtId="0" fontId="7" fillId="3" borderId="18" xfId="0" applyFont="1" applyFill="1" applyBorder="1" applyAlignment="1" applyProtection="1">
      <alignment vertical="center" wrapText="1"/>
    </xf>
    <xf numFmtId="164" fontId="12" fillId="3" borderId="14" xfId="0" applyNumberFormat="1" applyFont="1" applyFill="1" applyBorder="1" applyAlignment="1" applyProtection="1">
      <alignment vertical="center" wrapText="1"/>
    </xf>
    <xf numFmtId="0" fontId="7" fillId="3" borderId="14" xfId="0" applyFont="1" applyFill="1" applyBorder="1" applyAlignment="1" applyProtection="1">
      <alignment vertical="center" wrapText="1"/>
    </xf>
    <xf numFmtId="0" fontId="18" fillId="3" borderId="19" xfId="0" applyFont="1" applyFill="1" applyBorder="1" applyAlignment="1" applyProtection="1">
      <alignment horizontal="right" vertical="center" wrapText="1" indent="2"/>
    </xf>
    <xf numFmtId="0" fontId="18" fillId="3" borderId="2" xfId="0" applyFont="1" applyFill="1" applyBorder="1" applyAlignment="1" applyProtection="1">
      <alignment horizontal="right" vertical="center" wrapText="1" indent="2"/>
    </xf>
    <xf numFmtId="0" fontId="25" fillId="4" borderId="20" xfId="0" applyFont="1" applyFill="1" applyBorder="1" applyAlignment="1" applyProtection="1">
      <alignment horizontal="left" wrapText="1"/>
    </xf>
    <xf numFmtId="0" fontId="10" fillId="0" borderId="0" xfId="0" applyFont="1" applyFill="1" applyBorder="1" applyAlignment="1" applyProtection="1">
      <alignment horizontal="right"/>
    </xf>
    <xf numFmtId="0" fontId="10" fillId="0" borderId="13"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14" fillId="0" borderId="14" xfId="0" applyFont="1" applyBorder="1" applyAlignment="1" applyProtection="1">
      <alignment vertical="center"/>
    </xf>
    <xf numFmtId="0" fontId="16" fillId="0" borderId="13" xfId="0" applyFont="1" applyBorder="1" applyAlignment="1" applyProtection="1">
      <alignment horizontal="left" vertical="center" wrapText="1" indent="1"/>
    </xf>
    <xf numFmtId="0" fontId="16" fillId="0" borderId="0" xfId="0" applyFont="1" applyBorder="1" applyAlignment="1" applyProtection="1">
      <alignment horizontal="left" vertical="center" wrapText="1" indent="1"/>
    </xf>
    <xf numFmtId="0" fontId="13" fillId="0" borderId="13" xfId="0"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13" xfId="0" applyFont="1" applyBorder="1" applyAlignment="1" applyProtection="1">
      <alignment vertical="center"/>
    </xf>
    <xf numFmtId="0" fontId="13" fillId="0" borderId="19"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2" fillId="0" borderId="2" xfId="0" applyFont="1" applyFill="1" applyBorder="1" applyAlignment="1" applyProtection="1">
      <alignment vertical="center"/>
    </xf>
    <xf numFmtId="0" fontId="12" fillId="0" borderId="2" xfId="0" applyFont="1" applyFill="1" applyBorder="1" applyAlignment="1" applyProtection="1">
      <alignment horizontal="center" vertical="center"/>
    </xf>
    <xf numFmtId="0" fontId="14" fillId="0" borderId="20" xfId="0" applyFont="1" applyBorder="1" applyAlignment="1" applyProtection="1">
      <alignment vertical="center"/>
    </xf>
    <xf numFmtId="0" fontId="31" fillId="4" borderId="13" xfId="0"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8" fillId="4" borderId="0" xfId="0" applyFont="1" applyFill="1" applyBorder="1" applyAlignment="1" applyProtection="1">
      <alignment vertical="center" wrapText="1"/>
    </xf>
    <xf numFmtId="0" fontId="30" fillId="4" borderId="0" xfId="0" applyFont="1" applyFill="1" applyBorder="1" applyAlignment="1">
      <alignment vertical="center" wrapText="1"/>
    </xf>
    <xf numFmtId="0" fontId="8" fillId="4" borderId="0" xfId="0" applyFont="1" applyFill="1" applyBorder="1" applyAlignment="1" applyProtection="1">
      <alignment horizontal="center" vertical="center"/>
    </xf>
    <xf numFmtId="0" fontId="31" fillId="4" borderId="19" xfId="0" applyFont="1" applyFill="1" applyBorder="1" applyAlignment="1" applyProtection="1">
      <alignment horizontal="center" vertical="center"/>
    </xf>
    <xf numFmtId="0" fontId="31" fillId="4" borderId="2" xfId="0" applyFont="1" applyFill="1" applyBorder="1" applyAlignment="1" applyProtection="1">
      <alignment horizontal="center" vertical="center"/>
    </xf>
    <xf numFmtId="0" fontId="8" fillId="4" borderId="2" xfId="0" applyFont="1" applyFill="1" applyBorder="1" applyAlignment="1" applyProtection="1">
      <alignment vertical="center" wrapText="1"/>
    </xf>
    <xf numFmtId="0" fontId="1" fillId="4" borderId="2" xfId="0" applyFont="1" applyFill="1" applyBorder="1" applyAlignment="1">
      <alignment vertical="center" wrapText="1"/>
    </xf>
    <xf numFmtId="0" fontId="32" fillId="4" borderId="14" xfId="0" applyFont="1" applyFill="1" applyBorder="1" applyAlignment="1" applyProtection="1">
      <alignment vertical="center"/>
    </xf>
    <xf numFmtId="0" fontId="32" fillId="4" borderId="2" xfId="0" applyFont="1" applyFill="1" applyBorder="1" applyAlignment="1" applyProtection="1">
      <alignment vertical="center"/>
    </xf>
    <xf numFmtId="0" fontId="32" fillId="4" borderId="20" xfId="0" applyFont="1" applyFill="1" applyBorder="1" applyAlignment="1" applyProtection="1">
      <alignment vertical="center"/>
    </xf>
    <xf numFmtId="164" fontId="5" fillId="4" borderId="0" xfId="0" applyNumberFormat="1" applyFont="1" applyFill="1" applyBorder="1" applyAlignment="1" applyProtection="1">
      <alignment horizontal="center" vertical="center"/>
    </xf>
    <xf numFmtId="0" fontId="12" fillId="3" borderId="0" xfId="0" applyFont="1" applyFill="1" applyBorder="1" applyAlignment="1" applyProtection="1">
      <alignment horizontal="left" vertical="center" wrapText="1" indent="2"/>
    </xf>
    <xf numFmtId="0" fontId="22" fillId="6"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16" fontId="4" fillId="3" borderId="11" xfId="0" applyNumberFormat="1" applyFont="1" applyFill="1" applyBorder="1" applyAlignment="1" applyProtection="1">
      <alignment horizontal="left" vertical="center" wrapText="1"/>
    </xf>
    <xf numFmtId="8" fontId="7" fillId="0" borderId="1" xfId="0" applyNumberFormat="1" applyFont="1" applyBorder="1" applyAlignment="1" applyProtection="1">
      <alignment horizontal="right" vertical="top" wrapText="1"/>
      <protection locked="0"/>
    </xf>
    <xf numFmtId="49" fontId="7" fillId="0" borderId="1" xfId="0" applyNumberFormat="1" applyFont="1" applyBorder="1" applyAlignment="1" applyProtection="1">
      <alignment horizontal="left" vertical="top" wrapText="1"/>
      <protection locked="0"/>
    </xf>
    <xf numFmtId="0" fontId="7" fillId="6" borderId="16" xfId="0" applyFont="1" applyFill="1" applyBorder="1" applyAlignment="1" applyProtection="1">
      <alignment vertical="center"/>
    </xf>
    <xf numFmtId="0" fontId="8" fillId="6" borderId="17" xfId="0" applyFont="1" applyFill="1" applyBorder="1" applyAlignment="1" applyProtection="1">
      <alignment horizontal="right" vertical="center"/>
    </xf>
    <xf numFmtId="0" fontId="7" fillId="6" borderId="17" xfId="0" applyFont="1" applyFill="1" applyBorder="1" applyAlignment="1" applyProtection="1">
      <alignment vertical="center"/>
    </xf>
    <xf numFmtId="0" fontId="7" fillId="6" borderId="13" xfId="0" applyFont="1" applyFill="1" applyBorder="1" applyAlignment="1" applyProtection="1">
      <alignment vertical="center"/>
    </xf>
    <xf numFmtId="0" fontId="12" fillId="6" borderId="0" xfId="0" applyFont="1" applyFill="1" applyBorder="1" applyAlignment="1" applyProtection="1">
      <alignment horizontal="left" vertical="center"/>
    </xf>
    <xf numFmtId="0" fontId="8" fillId="6" borderId="0" xfId="0" applyFont="1" applyFill="1" applyBorder="1" applyAlignment="1" applyProtection="1">
      <alignment horizontal="right" vertical="center"/>
    </xf>
    <xf numFmtId="0" fontId="7" fillId="6" borderId="0" xfId="0" applyFont="1" applyFill="1" applyBorder="1" applyAlignment="1" applyProtection="1">
      <alignment vertical="center"/>
    </xf>
    <xf numFmtId="16" fontId="4" fillId="6" borderId="11" xfId="0" applyNumberFormat="1" applyFont="1" applyFill="1" applyBorder="1" applyAlignment="1" applyProtection="1">
      <alignment horizontal="left" vertical="center" wrapText="1"/>
    </xf>
    <xf numFmtId="0" fontId="12" fillId="6" borderId="0" xfId="0" applyFont="1" applyFill="1" applyBorder="1" applyAlignment="1" applyProtection="1">
      <alignment horizontal="left" vertical="center" wrapText="1" indent="2"/>
    </xf>
    <xf numFmtId="0" fontId="4" fillId="6" borderId="0" xfId="0" applyFont="1" applyFill="1" applyBorder="1" applyAlignment="1" applyProtection="1">
      <alignment vertical="center" wrapText="1"/>
    </xf>
    <xf numFmtId="0" fontId="12" fillId="6" borderId="13" xfId="0" applyFont="1" applyFill="1" applyBorder="1" applyAlignment="1" applyProtection="1">
      <alignment horizontal="right" vertical="center" wrapText="1" indent="2"/>
    </xf>
    <xf numFmtId="0" fontId="12" fillId="6" borderId="0" xfId="0" applyFont="1" applyFill="1" applyBorder="1" applyAlignment="1" applyProtection="1">
      <alignment horizontal="right" vertical="center" wrapText="1" indent="2"/>
    </xf>
    <xf numFmtId="0" fontId="12" fillId="6" borderId="16" xfId="0" applyFont="1" applyFill="1" applyBorder="1" applyAlignment="1" applyProtection="1">
      <alignment horizontal="right" vertical="center" wrapText="1" indent="2"/>
    </xf>
    <xf numFmtId="0" fontId="12" fillId="6" borderId="17" xfId="0" applyFont="1" applyFill="1" applyBorder="1" applyAlignment="1" applyProtection="1">
      <alignment horizontal="right" vertical="center" wrapText="1" indent="2"/>
    </xf>
    <xf numFmtId="0" fontId="18" fillId="6" borderId="19" xfId="0" applyFont="1" applyFill="1" applyBorder="1" applyAlignment="1" applyProtection="1">
      <alignment horizontal="right" vertical="center" wrapText="1" indent="2"/>
    </xf>
    <xf numFmtId="0" fontId="18" fillId="6" borderId="2" xfId="0" applyFont="1" applyFill="1" applyBorder="1" applyAlignment="1" applyProtection="1">
      <alignment horizontal="right" vertical="center" wrapText="1" indent="2"/>
    </xf>
    <xf numFmtId="0" fontId="7" fillId="0" borderId="13" xfId="0" applyFont="1" applyBorder="1" applyAlignment="1" applyProtection="1">
      <alignment vertical="top"/>
    </xf>
    <xf numFmtId="0" fontId="30" fillId="4" borderId="17" xfId="0" applyFont="1" applyFill="1" applyBorder="1" applyAlignment="1">
      <alignment vertical="center" wrapText="1"/>
    </xf>
    <xf numFmtId="0" fontId="12" fillId="0" borderId="0" xfId="0" applyFont="1" applyFill="1" applyBorder="1" applyAlignment="1" applyProtection="1">
      <alignment vertical="top"/>
    </xf>
    <xf numFmtId="0" fontId="7" fillId="6" borderId="18" xfId="0" applyFont="1" applyFill="1" applyBorder="1" applyAlignment="1" applyProtection="1">
      <alignment vertical="center"/>
    </xf>
    <xf numFmtId="0" fontId="4" fillId="6" borderId="14" xfId="0" applyFont="1" applyFill="1" applyBorder="1" applyAlignment="1" applyProtection="1">
      <alignment vertical="center" wrapText="1"/>
    </xf>
    <xf numFmtId="0" fontId="12" fillId="6" borderId="19" xfId="0" applyFont="1" applyFill="1" applyBorder="1" applyAlignment="1" applyProtection="1">
      <alignment horizontal="right" vertical="center" wrapText="1" indent="2"/>
    </xf>
    <xf numFmtId="0" fontId="12" fillId="6" borderId="2" xfId="0" applyFont="1" applyFill="1" applyBorder="1" applyAlignment="1" applyProtection="1">
      <alignment horizontal="right" vertical="center" wrapText="1" indent="2"/>
    </xf>
    <xf numFmtId="0" fontId="12" fillId="6" borderId="2" xfId="0" applyFont="1" applyFill="1" applyBorder="1" applyAlignment="1" applyProtection="1">
      <alignment horizontal="left" vertical="center" wrapText="1" indent="2"/>
    </xf>
    <xf numFmtId="0" fontId="4" fillId="6" borderId="2" xfId="0" applyFont="1" applyFill="1" applyBorder="1" applyAlignment="1" applyProtection="1">
      <alignment vertical="center" wrapText="1"/>
    </xf>
    <xf numFmtId="0" fontId="12" fillId="6" borderId="17" xfId="0" applyFont="1" applyFill="1" applyBorder="1" applyAlignment="1" applyProtection="1">
      <alignment horizontal="left" vertical="center" wrapText="1" indent="2"/>
    </xf>
    <xf numFmtId="0" fontId="4" fillId="6" borderId="17" xfId="0" applyFont="1" applyFill="1" applyBorder="1" applyAlignment="1" applyProtection="1">
      <alignment vertical="center" wrapText="1"/>
    </xf>
    <xf numFmtId="0" fontId="7" fillId="0" borderId="19" xfId="0" applyFont="1" applyBorder="1" applyProtection="1"/>
    <xf numFmtId="0" fontId="7" fillId="0" borderId="2" xfId="0" applyFont="1" applyBorder="1" applyProtection="1"/>
    <xf numFmtId="0" fontId="8" fillId="0" borderId="2" xfId="0" applyFont="1" applyBorder="1" applyProtection="1"/>
    <xf numFmtId="0" fontId="7" fillId="0" borderId="20" xfId="0" applyFont="1" applyBorder="1" applyProtection="1"/>
    <xf numFmtId="164" fontId="12" fillId="7" borderId="1" xfId="0" applyNumberFormat="1" applyFont="1" applyFill="1" applyBorder="1" applyAlignment="1" applyProtection="1">
      <alignment horizontal="right" vertical="center" wrapText="1" indent="1"/>
    </xf>
    <xf numFmtId="8" fontId="12" fillId="7" borderId="24" xfId="0" applyNumberFormat="1" applyFont="1" applyFill="1" applyBorder="1" applyAlignment="1" applyProtection="1">
      <alignment horizontal="right" vertical="center" wrapText="1" indent="1"/>
    </xf>
    <xf numFmtId="0" fontId="32" fillId="0" borderId="0" xfId="0" applyFont="1" applyBorder="1" applyAlignment="1">
      <alignment vertical="center"/>
    </xf>
    <xf numFmtId="0" fontId="1" fillId="4" borderId="0" xfId="0" applyFont="1" applyFill="1" applyBorder="1" applyAlignment="1">
      <alignment vertical="center" wrapText="1"/>
    </xf>
    <xf numFmtId="0" fontId="19" fillId="4" borderId="0" xfId="0" applyFont="1" applyFill="1" applyBorder="1" applyAlignment="1" applyProtection="1">
      <alignment horizontal="center" vertical="center"/>
    </xf>
    <xf numFmtId="0" fontId="7" fillId="4" borderId="0" xfId="0" applyFont="1" applyFill="1" applyBorder="1" applyAlignment="1" applyProtection="1">
      <alignment vertical="center"/>
    </xf>
    <xf numFmtId="0" fontId="19" fillId="4" borderId="17" xfId="0" applyFont="1" applyFill="1" applyBorder="1" applyAlignment="1" applyProtection="1">
      <alignment horizontal="center" vertical="center"/>
    </xf>
    <xf numFmtId="0" fontId="7" fillId="4" borderId="17" xfId="0" applyFont="1" applyFill="1" applyBorder="1" applyAlignment="1" applyProtection="1">
      <alignment vertical="center"/>
    </xf>
    <xf numFmtId="0" fontId="30" fillId="4" borderId="18" xfId="0" applyFont="1" applyFill="1" applyBorder="1" applyAlignment="1">
      <alignment vertical="center" wrapText="1"/>
    </xf>
    <xf numFmtId="0" fontId="4" fillId="4" borderId="13" xfId="0" applyFont="1" applyFill="1" applyBorder="1" applyAlignment="1" applyProtection="1">
      <alignment horizontal="left" vertical="center"/>
    </xf>
    <xf numFmtId="0" fontId="30" fillId="4" borderId="14" xfId="0" applyFont="1" applyFill="1" applyBorder="1" applyAlignment="1">
      <alignment vertical="center" wrapText="1"/>
    </xf>
    <xf numFmtId="0" fontId="5" fillId="4" borderId="16"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1" fillId="0" borderId="0" xfId="0" applyFont="1" applyFill="1" applyBorder="1" applyAlignment="1">
      <alignment vertical="center" wrapText="1"/>
    </xf>
    <xf numFmtId="0" fontId="32" fillId="0" borderId="0" xfId="0" applyFont="1" applyFill="1" applyBorder="1" applyAlignment="1" applyProtection="1">
      <alignment vertical="center"/>
    </xf>
    <xf numFmtId="0" fontId="0" fillId="0" borderId="16" xfId="0" applyBorder="1" applyAlignment="1">
      <alignment vertical="center"/>
    </xf>
    <xf numFmtId="49" fontId="26" fillId="8" borderId="0" xfId="0" applyNumberFormat="1" applyFont="1" applyFill="1" applyBorder="1" applyAlignment="1" applyProtection="1">
      <alignment horizontal="left" vertical="center"/>
    </xf>
    <xf numFmtId="0" fontId="20" fillId="8" borderId="0" xfId="0" applyFont="1" applyFill="1" applyBorder="1" applyAlignment="1" applyProtection="1">
      <alignment vertical="center" wrapText="1"/>
    </xf>
    <xf numFmtId="0" fontId="20" fillId="8" borderId="0" xfId="0" applyFont="1" applyFill="1" applyBorder="1" applyAlignment="1" applyProtection="1">
      <alignment horizontal="center" vertical="center"/>
    </xf>
    <xf numFmtId="4" fontId="20" fillId="8" borderId="0" xfId="0" applyNumberFormat="1" applyFont="1" applyFill="1" applyBorder="1" applyAlignment="1" applyProtection="1">
      <alignment horizontal="center" vertical="center"/>
    </xf>
    <xf numFmtId="0" fontId="20" fillId="9" borderId="1" xfId="0" applyFont="1" applyFill="1" applyBorder="1" applyAlignment="1" applyProtection="1">
      <alignment horizontal="left" vertical="center" wrapText="1"/>
    </xf>
    <xf numFmtId="0" fontId="20" fillId="9" borderId="1" xfId="0" applyFont="1" applyFill="1" applyBorder="1" applyAlignment="1" applyProtection="1">
      <alignment vertical="center" wrapText="1"/>
    </xf>
    <xf numFmtId="4" fontId="26" fillId="10" borderId="1" xfId="0" applyNumberFormat="1" applyFont="1" applyFill="1" applyBorder="1" applyAlignment="1" applyProtection="1">
      <alignment horizontal="right" vertical="center" wrapText="1"/>
    </xf>
    <xf numFmtId="4" fontId="20" fillId="10" borderId="1" xfId="0" applyNumberFormat="1" applyFont="1" applyFill="1" applyBorder="1" applyAlignment="1" applyProtection="1">
      <alignment horizontal="right" vertical="center"/>
    </xf>
    <xf numFmtId="49" fontId="20" fillId="9" borderId="1" xfId="0" applyNumberFormat="1" applyFont="1" applyFill="1" applyBorder="1" applyAlignment="1" applyProtection="1">
      <alignment horizontal="left" vertical="center" wrapText="1"/>
    </xf>
    <xf numFmtId="16" fontId="20" fillId="8" borderId="0" xfId="0" applyNumberFormat="1" applyFont="1" applyFill="1" applyBorder="1" applyAlignment="1" applyProtection="1">
      <alignment horizontal="right" vertical="center"/>
    </xf>
    <xf numFmtId="0" fontId="20" fillId="8" borderId="0" xfId="0" applyFont="1" applyFill="1" applyBorder="1" applyAlignment="1" applyProtection="1">
      <alignment horizontal="right" vertical="center"/>
    </xf>
    <xf numFmtId="49" fontId="20" fillId="8" borderId="0" xfId="0" applyNumberFormat="1" applyFont="1" applyFill="1" applyBorder="1" applyAlignment="1" applyProtection="1">
      <alignment horizontal="left" vertical="center"/>
    </xf>
    <xf numFmtId="0" fontId="20" fillId="8" borderId="0" xfId="0" applyFont="1" applyFill="1" applyBorder="1" applyProtection="1"/>
    <xf numFmtId="49" fontId="20" fillId="8" borderId="12" xfId="0" applyNumberFormat="1" applyFont="1" applyFill="1" applyBorder="1" applyAlignment="1" applyProtection="1">
      <alignment vertical="center"/>
    </xf>
    <xf numFmtId="0" fontId="41" fillId="8" borderId="1" xfId="0" applyFont="1" applyFill="1" applyBorder="1" applyAlignment="1" applyProtection="1">
      <alignment horizontal="left" vertical="center" wrapText="1"/>
    </xf>
    <xf numFmtId="4" fontId="26" fillId="10" borderId="28" xfId="0" applyNumberFormat="1" applyFont="1" applyFill="1" applyBorder="1" applyAlignment="1" applyProtection="1">
      <alignment horizontal="right" vertical="center" wrapText="1"/>
    </xf>
    <xf numFmtId="0" fontId="26" fillId="8" borderId="0" xfId="0" applyNumberFormat="1" applyFont="1" applyFill="1" applyBorder="1" applyAlignment="1" applyProtection="1">
      <alignment vertical="center"/>
    </xf>
    <xf numFmtId="49" fontId="20" fillId="9" borderId="1" xfId="0" applyNumberFormat="1" applyFont="1" applyFill="1" applyBorder="1" applyAlignment="1" applyProtection="1">
      <alignment vertical="center" wrapText="1"/>
    </xf>
    <xf numFmtId="49" fontId="26" fillId="9" borderId="1" xfId="0" applyNumberFormat="1" applyFont="1" applyFill="1" applyBorder="1" applyAlignment="1" applyProtection="1">
      <alignment vertical="center" wrapText="1"/>
    </xf>
    <xf numFmtId="49" fontId="20" fillId="9" borderId="25" xfId="0" applyNumberFormat="1" applyFont="1" applyFill="1" applyBorder="1" applyAlignment="1" applyProtection="1">
      <alignment vertical="center" wrapText="1"/>
    </xf>
    <xf numFmtId="165" fontId="20" fillId="8" borderId="0" xfId="0" applyNumberFormat="1" applyFont="1" applyFill="1" applyBorder="1" applyAlignment="1" applyProtection="1">
      <alignment horizontal="right" vertical="center"/>
    </xf>
    <xf numFmtId="0" fontId="26" fillId="8" borderId="16" xfId="0" applyFont="1" applyFill="1" applyBorder="1" applyAlignment="1" applyProtection="1">
      <alignment horizontal="center" vertical="center"/>
    </xf>
    <xf numFmtId="49" fontId="26" fillId="8" borderId="17" xfId="0" applyNumberFormat="1" applyFont="1" applyFill="1" applyBorder="1" applyAlignment="1" applyProtection="1">
      <alignment horizontal="left" vertical="center"/>
    </xf>
    <xf numFmtId="0" fontId="20" fillId="8" borderId="17" xfId="0" applyFont="1" applyFill="1" applyBorder="1" applyAlignment="1" applyProtection="1">
      <alignment vertical="center" wrapText="1"/>
    </xf>
    <xf numFmtId="0" fontId="20" fillId="8" borderId="17" xfId="0" applyFont="1" applyFill="1" applyBorder="1" applyAlignment="1" applyProtection="1">
      <alignment horizontal="center" vertical="center"/>
    </xf>
    <xf numFmtId="0" fontId="36" fillId="8" borderId="18" xfId="0" applyFont="1" applyFill="1" applyBorder="1" applyProtection="1"/>
    <xf numFmtId="0" fontId="26" fillId="8" borderId="13" xfId="0" applyFont="1" applyFill="1" applyBorder="1" applyAlignment="1" applyProtection="1">
      <alignment horizontal="center" vertical="center"/>
    </xf>
    <xf numFmtId="0" fontId="36" fillId="8" borderId="14" xfId="0" applyFont="1" applyFill="1" applyBorder="1" applyProtection="1"/>
    <xf numFmtId="0" fontId="20" fillId="8" borderId="14" xfId="0" applyFont="1" applyFill="1" applyBorder="1" applyProtection="1"/>
    <xf numFmtId="0" fontId="26" fillId="8" borderId="19" xfId="0" applyFont="1" applyFill="1" applyBorder="1" applyAlignment="1" applyProtection="1">
      <alignment horizontal="center" vertical="center"/>
    </xf>
    <xf numFmtId="0" fontId="26" fillId="8" borderId="2" xfId="0" applyFont="1" applyFill="1" applyBorder="1" applyAlignment="1" applyProtection="1">
      <alignment horizontal="center" vertical="center"/>
    </xf>
    <xf numFmtId="0" fontId="26" fillId="8" borderId="20" xfId="0" applyFont="1" applyFill="1" applyBorder="1" applyAlignment="1" applyProtection="1">
      <alignment horizontal="center" vertical="center"/>
    </xf>
    <xf numFmtId="0" fontId="26" fillId="8" borderId="17" xfId="0" applyNumberFormat="1" applyFont="1" applyFill="1" applyBorder="1" applyAlignment="1" applyProtection="1">
      <alignment vertical="center"/>
    </xf>
    <xf numFmtId="0" fontId="20" fillId="8" borderId="18" xfId="0" applyFont="1" applyFill="1" applyBorder="1" applyProtection="1"/>
    <xf numFmtId="0" fontId="26" fillId="8" borderId="2" xfId="0" applyNumberFormat="1" applyFont="1" applyFill="1" applyBorder="1" applyAlignment="1" applyProtection="1">
      <alignment vertical="center"/>
    </xf>
    <xf numFmtId="0" fontId="20" fillId="8" borderId="20" xfId="0" applyFont="1" applyFill="1" applyBorder="1" applyProtection="1"/>
    <xf numFmtId="0" fontId="12" fillId="6" borderId="11" xfId="0" applyFont="1" applyFill="1" applyBorder="1" applyAlignment="1" applyProtection="1">
      <alignment horizontal="right" vertical="center" wrapText="1" indent="2"/>
    </xf>
    <xf numFmtId="0" fontId="27" fillId="0" borderId="0" xfId="0" applyFont="1" applyFill="1" applyBorder="1" applyAlignment="1" applyProtection="1">
      <alignment vertical="center" wrapText="1"/>
    </xf>
    <xf numFmtId="0" fontId="9" fillId="0" borderId="17" xfId="0" applyFont="1" applyFill="1" applyBorder="1" applyAlignment="1" applyProtection="1">
      <alignment horizontal="center" vertical="center"/>
    </xf>
    <xf numFmtId="14" fontId="7" fillId="0" borderId="0" xfId="0" applyNumberFormat="1" applyFont="1" applyBorder="1" applyAlignment="1" applyProtection="1">
      <alignment horizontal="center" vertical="center"/>
    </xf>
    <xf numFmtId="0" fontId="37" fillId="8" borderId="0" xfId="0" applyNumberFormat="1" applyFont="1" applyFill="1" applyBorder="1" applyAlignment="1" applyProtection="1">
      <alignment horizontal="left" vertical="center"/>
    </xf>
    <xf numFmtId="0" fontId="42" fillId="8" borderId="0" xfId="0" applyNumberFormat="1" applyFont="1" applyFill="1" applyBorder="1" applyAlignment="1" applyProtection="1">
      <alignment horizontal="left" vertical="center"/>
    </xf>
    <xf numFmtId="0" fontId="42" fillId="8" borderId="14" xfId="0" applyNumberFormat="1" applyFont="1" applyFill="1" applyBorder="1" applyAlignment="1" applyProtection="1">
      <alignment horizontal="left" vertical="center"/>
    </xf>
    <xf numFmtId="49" fontId="37" fillId="8" borderId="0" xfId="0" applyNumberFormat="1" applyFont="1" applyFill="1" applyBorder="1" applyAlignment="1" applyProtection="1">
      <alignment horizontal="left" vertical="center"/>
    </xf>
    <xf numFmtId="49" fontId="39" fillId="8" borderId="0" xfId="0" applyNumberFormat="1" applyFont="1" applyFill="1" applyBorder="1" applyAlignment="1" applyProtection="1">
      <alignment horizontal="left" vertical="center"/>
    </xf>
    <xf numFmtId="0" fontId="26" fillId="8" borderId="2" xfId="0" applyFont="1" applyFill="1" applyBorder="1" applyAlignment="1" applyProtection="1">
      <alignment vertical="center" wrapText="1"/>
    </xf>
    <xf numFmtId="4" fontId="43" fillId="9" borderId="2" xfId="0" applyNumberFormat="1" applyFont="1" applyFill="1" applyBorder="1" applyAlignment="1" applyProtection="1">
      <alignment horizontal="left" vertical="center" wrapText="1"/>
    </xf>
    <xf numFmtId="0" fontId="40" fillId="9" borderId="0" xfId="0" applyFont="1" applyFill="1" applyBorder="1" applyAlignment="1" applyProtection="1">
      <alignment horizontal="center" vertical="center" wrapText="1"/>
    </xf>
    <xf numFmtId="0" fontId="12" fillId="3" borderId="13" xfId="0" applyFont="1" applyFill="1" applyBorder="1" applyAlignment="1" applyProtection="1">
      <alignment horizontal="left" vertical="center"/>
    </xf>
    <xf numFmtId="0" fontId="12" fillId="6" borderId="13" xfId="0" applyFont="1" applyFill="1" applyBorder="1" applyAlignment="1" applyProtection="1">
      <alignment horizontal="left" vertical="center"/>
    </xf>
    <xf numFmtId="0" fontId="7" fillId="0" borderId="0" xfId="0" applyFont="1" applyAlignment="1" applyProtection="1">
      <alignment horizontal="right" vertical="center" wrapText="1"/>
    </xf>
    <xf numFmtId="0" fontId="26" fillId="8" borderId="0" xfId="0" applyFont="1" applyFill="1" applyBorder="1" applyAlignment="1" applyProtection="1">
      <alignment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vertical="center" wrapText="1"/>
    </xf>
    <xf numFmtId="0" fontId="7" fillId="0" borderId="0" xfId="0" applyFont="1" applyFill="1" applyProtection="1"/>
    <xf numFmtId="0" fontId="7" fillId="0" borderId="0" xfId="0" applyFont="1" applyAlignment="1" applyProtection="1">
      <alignment wrapText="1"/>
    </xf>
    <xf numFmtId="0" fontId="7"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0" fillId="0" borderId="0" xfId="0" applyBorder="1" applyProtection="1"/>
    <xf numFmtId="4" fontId="20" fillId="12" borderId="1" xfId="0" applyNumberFormat="1" applyFont="1" applyFill="1" applyBorder="1" applyAlignment="1" applyProtection="1">
      <alignment horizontal="right" vertical="center" wrapText="1"/>
    </xf>
    <xf numFmtId="4" fontId="26" fillId="11" borderId="1" xfId="0" applyNumberFormat="1" applyFont="1" applyFill="1" applyBorder="1" applyAlignment="1" applyProtection="1">
      <alignment horizontal="right" vertical="center"/>
    </xf>
    <xf numFmtId="4" fontId="26" fillId="7" borderId="1" xfId="0" applyNumberFormat="1" applyFont="1" applyFill="1" applyBorder="1" applyAlignment="1" applyProtection="1">
      <alignment horizontal="right" vertical="center"/>
    </xf>
    <xf numFmtId="4" fontId="20" fillId="7" borderId="1" xfId="0" applyNumberFormat="1" applyFont="1" applyFill="1" applyBorder="1" applyAlignment="1" applyProtection="1">
      <alignment horizontal="right" vertical="center"/>
    </xf>
    <xf numFmtId="0" fontId="2" fillId="0" borderId="0" xfId="0" applyFont="1" applyBorder="1" applyAlignment="1" applyProtection="1">
      <alignment vertical="center"/>
    </xf>
    <xf numFmtId="0" fontId="12" fillId="3" borderId="13" xfId="0" applyFont="1" applyFill="1" applyBorder="1" applyAlignment="1" applyProtection="1">
      <alignment horizontal="right" vertical="center" wrapText="1" indent="2"/>
    </xf>
    <xf numFmtId="0" fontId="12" fillId="3" borderId="0" xfId="0" applyFont="1" applyFill="1" applyBorder="1" applyAlignment="1" applyProtection="1">
      <alignment horizontal="right" vertical="center" wrapText="1" indent="2"/>
    </xf>
    <xf numFmtId="0" fontId="10" fillId="3" borderId="0" xfId="0" applyFont="1" applyFill="1" applyBorder="1" applyAlignment="1" applyProtection="1">
      <alignment horizontal="center" vertical="center" wrapText="1"/>
    </xf>
    <xf numFmtId="0" fontId="7" fillId="0" borderId="0" xfId="0" applyFont="1" applyAlignment="1" applyProtection="1">
      <alignment horizontal="right" vertical="center" wrapText="1"/>
    </xf>
    <xf numFmtId="0" fontId="4" fillId="3" borderId="0" xfId="0" applyFont="1" applyFill="1" applyBorder="1" applyAlignment="1" applyProtection="1">
      <alignment horizontal="left" vertical="center" wrapText="1"/>
    </xf>
    <xf numFmtId="0" fontId="22"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12" fillId="6" borderId="0" xfId="0" applyFont="1" applyFill="1" applyBorder="1" applyAlignment="1" applyProtection="1">
      <alignment vertical="center" wrapText="1"/>
    </xf>
    <xf numFmtId="0" fontId="8" fillId="6" borderId="0" xfId="0" applyFont="1" applyFill="1" applyBorder="1" applyAlignment="1" applyProtection="1">
      <alignment vertical="center"/>
    </xf>
    <xf numFmtId="0" fontId="5" fillId="6" borderId="0" xfId="0" applyFont="1" applyFill="1" applyBorder="1" applyAlignment="1" applyProtection="1">
      <alignment vertical="center" wrapText="1"/>
    </xf>
    <xf numFmtId="0" fontId="8" fillId="3" borderId="0" xfId="0" applyFont="1" applyFill="1" applyBorder="1" applyAlignment="1" applyProtection="1">
      <alignment horizontal="center" vertical="center"/>
    </xf>
    <xf numFmtId="0" fontId="7" fillId="3" borderId="18" xfId="0" applyFont="1" applyFill="1" applyBorder="1" applyAlignment="1" applyProtection="1">
      <alignment vertical="center"/>
    </xf>
    <xf numFmtId="0" fontId="8" fillId="3" borderId="14" xfId="0" applyFont="1" applyFill="1" applyBorder="1" applyAlignment="1" applyProtection="1">
      <alignment horizontal="center" vertical="center"/>
    </xf>
    <xf numFmtId="0" fontId="18" fillId="3" borderId="20" xfId="0" applyFont="1" applyFill="1" applyBorder="1" applyAlignment="1" applyProtection="1">
      <alignment horizontal="right" vertical="center" wrapText="1" indent="2"/>
    </xf>
    <xf numFmtId="0" fontId="20" fillId="3" borderId="16" xfId="0" applyFont="1" applyFill="1" applyBorder="1" applyProtection="1"/>
    <xf numFmtId="0" fontId="20" fillId="3" borderId="17" xfId="0" applyFont="1" applyFill="1" applyBorder="1" applyProtection="1"/>
    <xf numFmtId="0" fontId="20" fillId="3" borderId="18" xfId="0" applyFont="1" applyFill="1" applyBorder="1" applyProtection="1"/>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4" xfId="0" applyFont="1" applyFill="1" applyBorder="1" applyAlignment="1" applyProtection="1">
      <alignment horizontal="right" vertical="center"/>
    </xf>
    <xf numFmtId="0" fontId="22" fillId="3" borderId="19" xfId="0" applyFont="1" applyFill="1" applyBorder="1" applyAlignment="1" applyProtection="1">
      <alignment horizontal="right"/>
    </xf>
    <xf numFmtId="0" fontId="22" fillId="3" borderId="2" xfId="0" applyFont="1" applyFill="1" applyBorder="1" applyAlignment="1" applyProtection="1">
      <alignment horizontal="right"/>
    </xf>
    <xf numFmtId="0" fontId="22" fillId="3" borderId="20" xfId="0" applyFont="1" applyFill="1" applyBorder="1" applyAlignment="1" applyProtection="1">
      <alignment horizontal="right"/>
    </xf>
    <xf numFmtId="0" fontId="47" fillId="0" borderId="0" xfId="0" applyFont="1" applyFill="1" applyBorder="1" applyAlignment="1" applyProtection="1">
      <alignment horizontal="center" vertical="center" textRotation="90" wrapText="1"/>
    </xf>
    <xf numFmtId="0" fontId="20" fillId="6" borderId="16" xfId="0" applyFont="1" applyFill="1" applyBorder="1" applyProtection="1"/>
    <xf numFmtId="0" fontId="20" fillId="6" borderId="17" xfId="0" applyFont="1" applyFill="1" applyBorder="1" applyProtection="1"/>
    <xf numFmtId="0" fontId="20" fillId="6" borderId="18" xfId="0" applyFont="1" applyFill="1" applyBorder="1" applyProtection="1"/>
    <xf numFmtId="0" fontId="22" fillId="6" borderId="13"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4" fillId="6" borderId="13" xfId="0" applyFont="1" applyFill="1" applyBorder="1" applyAlignment="1" applyProtection="1">
      <alignment horizontal="left" vertical="center" wrapText="1"/>
    </xf>
    <xf numFmtId="0" fontId="24" fillId="6" borderId="14" xfId="0" applyFont="1" applyFill="1" applyBorder="1" applyAlignment="1" applyProtection="1">
      <alignment horizontal="right" vertical="center" wrapText="1"/>
    </xf>
    <xf numFmtId="0" fontId="22" fillId="6" borderId="19" xfId="0" applyFont="1" applyFill="1" applyBorder="1" applyAlignment="1" applyProtection="1">
      <alignment horizontal="right"/>
    </xf>
    <xf numFmtId="0" fontId="22" fillId="6" borderId="2" xfId="0" applyFont="1" applyFill="1" applyBorder="1" applyAlignment="1" applyProtection="1">
      <alignment horizontal="right"/>
    </xf>
    <xf numFmtId="0" fontId="22" fillId="6" borderId="20" xfId="0" applyFont="1" applyFill="1" applyBorder="1" applyAlignment="1" applyProtection="1">
      <alignment horizontal="right"/>
    </xf>
    <xf numFmtId="0" fontId="36" fillId="8" borderId="0" xfId="0" applyFont="1" applyFill="1" applyBorder="1" applyProtection="1"/>
    <xf numFmtId="0" fontId="38" fillId="8" borderId="0" xfId="0" applyNumberFormat="1" applyFont="1" applyFill="1" applyBorder="1" applyAlignment="1" applyProtection="1">
      <alignment horizontal="center" vertical="center"/>
    </xf>
    <xf numFmtId="0" fontId="5" fillId="6" borderId="14" xfId="0" applyFont="1" applyFill="1" applyBorder="1" applyAlignment="1" applyProtection="1">
      <alignment vertical="center" wrapText="1"/>
    </xf>
    <xf numFmtId="0" fontId="12" fillId="6" borderId="14" xfId="0" applyFont="1" applyFill="1" applyBorder="1" applyAlignment="1" applyProtection="1">
      <alignment horizontal="left" vertical="center" wrapText="1" indent="2"/>
    </xf>
    <xf numFmtId="0" fontId="12" fillId="6" borderId="14" xfId="0" applyFont="1" applyFill="1" applyBorder="1" applyAlignment="1" applyProtection="1">
      <alignment vertical="center" wrapText="1"/>
    </xf>
    <xf numFmtId="0" fontId="18" fillId="6" borderId="20" xfId="0" applyFont="1" applyFill="1" applyBorder="1" applyAlignment="1" applyProtection="1">
      <alignment horizontal="right" vertical="center" wrapText="1" indent="2"/>
    </xf>
    <xf numFmtId="0" fontId="7" fillId="0" borderId="0" xfId="0" applyFont="1" applyAlignment="1">
      <alignment vertical="top" wrapText="1"/>
    </xf>
    <xf numFmtId="0" fontId="9" fillId="4" borderId="0" xfId="0" applyFont="1" applyFill="1" applyBorder="1" applyAlignment="1" applyProtection="1">
      <alignment horizontal="left" vertical="center" wrapText="1"/>
    </xf>
    <xf numFmtId="4" fontId="20" fillId="12" borderId="1" xfId="0" applyNumberFormat="1" applyFont="1" applyFill="1" applyBorder="1" applyAlignment="1" applyProtection="1">
      <alignment horizontal="left" vertical="center" wrapText="1"/>
    </xf>
    <xf numFmtId="0" fontId="7" fillId="0" borderId="12" xfId="0" applyNumberFormat="1" applyFont="1" applyBorder="1" applyAlignment="1" applyProtection="1">
      <alignment horizontal="center" vertical="top" wrapText="1"/>
      <protection locked="0"/>
    </xf>
    <xf numFmtId="0" fontId="12" fillId="3" borderId="0" xfId="0" applyFont="1" applyFill="1" applyBorder="1" applyAlignment="1" applyProtection="1">
      <alignment horizontal="right" vertical="center" wrapText="1" indent="2"/>
    </xf>
    <xf numFmtId="0" fontId="4" fillId="3" borderId="0" xfId="0" applyFont="1" applyFill="1" applyBorder="1" applyAlignment="1" applyProtection="1">
      <alignment vertical="center" wrapText="1"/>
    </xf>
    <xf numFmtId="14" fontId="12" fillId="5" borderId="1" xfId="0" applyNumberFormat="1" applyFont="1" applyFill="1" applyBorder="1" applyAlignment="1" applyProtection="1">
      <alignment horizontal="center" vertical="center" wrapText="1"/>
      <protection locked="0"/>
    </xf>
    <xf numFmtId="14" fontId="24" fillId="5" borderId="1" xfId="0" applyNumberFormat="1" applyFont="1" applyFill="1" applyBorder="1" applyAlignment="1" applyProtection="1">
      <alignment horizontal="center" vertical="center" wrapText="1"/>
      <protection locked="0"/>
    </xf>
    <xf numFmtId="14" fontId="12" fillId="5" borderId="1" xfId="0" applyNumberFormat="1" applyFont="1" applyFill="1" applyBorder="1" applyAlignment="1" applyProtection="1">
      <alignment horizontal="center" vertical="center"/>
      <protection locked="0"/>
    </xf>
    <xf numFmtId="0" fontId="24" fillId="6" borderId="0" xfId="0" applyFont="1" applyFill="1" applyBorder="1" applyAlignment="1" applyProtection="1">
      <alignment horizontal="right" vertical="center" wrapText="1"/>
    </xf>
    <xf numFmtId="0" fontId="20" fillId="9" borderId="0" xfId="0" applyFont="1" applyFill="1" applyBorder="1" applyAlignment="1" applyProtection="1">
      <alignment horizontal="left" vertical="center" wrapText="1"/>
    </xf>
    <xf numFmtId="0" fontId="20" fillId="9" borderId="0" xfId="0" applyFont="1" applyFill="1" applyBorder="1" applyAlignment="1" applyProtection="1">
      <alignment vertical="center" wrapText="1"/>
    </xf>
    <xf numFmtId="49" fontId="20" fillId="12" borderId="1" xfId="0" applyNumberFormat="1"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35" fillId="8" borderId="0" xfId="0" applyFont="1" applyFill="1" applyBorder="1" applyAlignment="1" applyProtection="1">
      <alignment vertical="center" wrapText="1"/>
    </xf>
    <xf numFmtId="8" fontId="12" fillId="7" borderId="25" xfId="0" applyNumberFormat="1" applyFont="1" applyFill="1" applyBorder="1" applyAlignment="1" applyProtection="1">
      <alignment horizontal="right" vertical="center" wrapText="1" indent="1"/>
    </xf>
    <xf numFmtId="0" fontId="12" fillId="3" borderId="0" xfId="0" applyFont="1" applyFill="1" applyBorder="1" applyAlignment="1" applyProtection="1">
      <alignment horizontal="right" vertical="center" wrapText="1" indent="2"/>
    </xf>
    <xf numFmtId="0" fontId="50" fillId="3" borderId="11" xfId="0" applyFont="1" applyFill="1" applyBorder="1" applyAlignment="1" applyProtection="1">
      <alignment horizontal="left" vertical="center" wrapText="1"/>
    </xf>
    <xf numFmtId="8" fontId="24" fillId="7" borderId="24" xfId="0" applyNumberFormat="1" applyFont="1" applyFill="1" applyBorder="1" applyAlignment="1" applyProtection="1">
      <alignment horizontal="right" vertical="center" wrapText="1" indent="1"/>
    </xf>
    <xf numFmtId="0" fontId="24" fillId="3" borderId="0" xfId="0" applyFont="1" applyFill="1" applyBorder="1" applyAlignment="1" applyProtection="1">
      <alignment horizontal="right" vertical="center" wrapText="1" indent="2"/>
    </xf>
    <xf numFmtId="0" fontId="24" fillId="3" borderId="0" xfId="0" applyFont="1" applyFill="1" applyBorder="1" applyAlignment="1" applyProtection="1">
      <alignment horizontal="left" vertical="center" wrapText="1" indent="2"/>
    </xf>
    <xf numFmtId="164" fontId="24" fillId="7" borderId="1" xfId="0" applyNumberFormat="1" applyFont="1" applyFill="1" applyBorder="1" applyAlignment="1" applyProtection="1">
      <alignment horizontal="right" vertical="center" wrapText="1" indent="1"/>
    </xf>
    <xf numFmtId="0" fontId="50" fillId="3" borderId="0" xfId="0" applyFont="1" applyFill="1" applyBorder="1" applyAlignment="1" applyProtection="1">
      <alignment vertical="center" wrapText="1"/>
    </xf>
    <xf numFmtId="0" fontId="26" fillId="3" borderId="0" xfId="0" applyFont="1" applyFill="1" applyBorder="1" applyAlignment="1" applyProtection="1">
      <alignment horizontal="center" vertical="center"/>
    </xf>
    <xf numFmtId="0" fontId="50" fillId="3" borderId="0" xfId="0" applyFont="1" applyFill="1" applyBorder="1" applyAlignment="1" applyProtection="1">
      <alignment horizontal="left" vertical="center" wrapText="1"/>
    </xf>
    <xf numFmtId="8" fontId="24" fillId="7" borderId="1" xfId="0" applyNumberFormat="1" applyFont="1" applyFill="1" applyBorder="1" applyAlignment="1" applyProtection="1">
      <alignment horizontal="right" vertical="center" wrapText="1" indent="1"/>
    </xf>
    <xf numFmtId="0" fontId="6" fillId="0" borderId="21" xfId="0" applyFont="1" applyBorder="1" applyAlignment="1" applyProtection="1">
      <alignment horizontal="left" vertical="top"/>
    </xf>
    <xf numFmtId="14" fontId="7" fillId="0" borderId="12" xfId="0" applyNumberFormat="1"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7" fillId="0" borderId="13"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17" xfId="0" applyFont="1" applyBorder="1" applyAlignment="1" applyProtection="1">
      <alignment horizontal="left" vertical="center" wrapText="1"/>
    </xf>
    <xf numFmtId="0" fontId="5" fillId="0" borderId="17" xfId="0" applyFont="1" applyBorder="1" applyAlignment="1" applyProtection="1">
      <alignment horizontal="left" vertical="center"/>
    </xf>
    <xf numFmtId="14" fontId="7" fillId="0" borderId="15" xfId="0" applyNumberFormat="1" applyFont="1" applyBorder="1" applyAlignment="1" applyProtection="1">
      <alignment horizontal="center" vertical="center"/>
      <protection locked="0"/>
    </xf>
    <xf numFmtId="14"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48" fillId="0" borderId="0" xfId="0" applyFont="1" applyBorder="1" applyAlignment="1" applyProtection="1">
      <alignment horizontal="left" vertical="top" wrapText="1"/>
    </xf>
    <xf numFmtId="0" fontId="17" fillId="0" borderId="8" xfId="0" applyFont="1" applyFill="1" applyBorder="1" applyAlignment="1" applyProtection="1">
      <alignment horizontal="center" wrapText="1"/>
    </xf>
    <xf numFmtId="0" fontId="17" fillId="0" borderId="8" xfId="0" applyFont="1" applyFill="1" applyBorder="1" applyAlignment="1" applyProtection="1">
      <alignment horizontal="center"/>
    </xf>
    <xf numFmtId="14" fontId="12" fillId="0" borderId="1"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17" fillId="0" borderId="10"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3" xfId="0" applyFont="1" applyFill="1" applyBorder="1" applyAlignment="1" applyProtection="1">
      <alignment horizontal="center"/>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34" fillId="0" borderId="8" xfId="0" applyFont="1" applyFill="1" applyBorder="1" applyAlignment="1" applyProtection="1">
      <alignment horizontal="right" vertical="top" wrapText="1"/>
    </xf>
    <xf numFmtId="0" fontId="0" fillId="0" borderId="8" xfId="0" applyBorder="1" applyAlignment="1">
      <alignment horizontal="right" wrapText="1"/>
    </xf>
    <xf numFmtId="0" fontId="0" fillId="0" borderId="9" xfId="0" applyBorder="1" applyAlignment="1">
      <alignment horizontal="right" wrapText="1"/>
    </xf>
    <xf numFmtId="49" fontId="7" fillId="0" borderId="12" xfId="0" applyNumberFormat="1" applyFont="1" applyBorder="1" applyAlignment="1" applyProtection="1">
      <alignment horizontal="left" vertical="center"/>
      <protection locked="0"/>
    </xf>
    <xf numFmtId="49" fontId="7" fillId="0" borderId="21"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164" fontId="8" fillId="7" borderId="1"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49" fontId="7" fillId="0" borderId="12"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xf>
    <xf numFmtId="0" fontId="44" fillId="0" borderId="0" xfId="0" applyFont="1" applyBorder="1" applyAlignment="1" applyProtection="1">
      <alignment horizontal="center" vertical="center" textRotation="90"/>
    </xf>
    <xf numFmtId="0" fontId="9" fillId="4" borderId="0" xfId="0" applyFont="1" applyFill="1" applyBorder="1" applyAlignment="1" applyProtection="1">
      <alignment horizontal="left" vertical="center" wrapText="1"/>
    </xf>
    <xf numFmtId="49" fontId="12" fillId="0" borderId="12" xfId="0" applyNumberFormat="1" applyFont="1"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protection locked="0"/>
    </xf>
    <xf numFmtId="49" fontId="12" fillId="0" borderId="15" xfId="0" applyNumberFormat="1" applyFont="1" applyFill="1" applyBorder="1" applyAlignment="1" applyProtection="1">
      <alignment horizontal="center" vertical="center"/>
      <protection locked="0"/>
    </xf>
    <xf numFmtId="0" fontId="46" fillId="4" borderId="0" xfId="0" applyFont="1" applyFill="1" applyBorder="1" applyAlignment="1" applyProtection="1">
      <alignment horizontal="center" vertical="center" textRotation="90"/>
    </xf>
    <xf numFmtId="0" fontId="47" fillId="0" borderId="0" xfId="0" applyFont="1" applyFill="1" applyBorder="1" applyAlignment="1" applyProtection="1">
      <alignment horizontal="center" vertical="center" textRotation="90" wrapText="1"/>
    </xf>
    <xf numFmtId="0" fontId="26" fillId="3" borderId="0" xfId="0" applyFont="1" applyFill="1" applyBorder="1" applyAlignment="1" applyProtection="1">
      <alignment vertical="center"/>
    </xf>
    <xf numFmtId="0" fontId="50" fillId="3" borderId="0" xfId="0" applyFont="1" applyFill="1" applyBorder="1" applyAlignment="1" applyProtection="1">
      <alignment horizontal="left" vertical="center" wrapText="1"/>
    </xf>
    <xf numFmtId="0" fontId="50" fillId="3" borderId="14" xfId="0" applyFont="1" applyFill="1" applyBorder="1" applyAlignment="1" applyProtection="1">
      <alignment horizontal="left" vertical="center" wrapText="1"/>
    </xf>
    <xf numFmtId="0" fontId="4" fillId="3" borderId="0" xfId="0" applyFont="1" applyFill="1" applyBorder="1" applyAlignment="1" applyProtection="1">
      <alignment vertical="center" wrapText="1"/>
    </xf>
    <xf numFmtId="0" fontId="19" fillId="0" borderId="21" xfId="0" applyFont="1" applyBorder="1" applyAlignment="1" applyProtection="1">
      <alignment horizontal="left" vertical="center" wrapText="1"/>
    </xf>
    <xf numFmtId="0" fontId="0" fillId="0" borderId="21" xfId="0" applyBorder="1" applyAlignment="1">
      <alignment horizontal="left" vertical="center" wrapText="1"/>
    </xf>
    <xf numFmtId="14" fontId="12" fillId="5" borderId="12" xfId="0" applyNumberFormat="1" applyFont="1" applyFill="1" applyBorder="1" applyAlignment="1" applyProtection="1">
      <alignment horizontal="center" vertical="center" wrapText="1"/>
      <protection locked="0"/>
    </xf>
    <xf numFmtId="14" fontId="49" fillId="5" borderId="15" xfId="0" applyNumberFormat="1" applyFont="1" applyFill="1" applyBorder="1" applyAlignment="1" applyProtection="1">
      <alignment horizontal="center" vertical="center" wrapText="1"/>
      <protection locked="0"/>
    </xf>
    <xf numFmtId="0" fontId="12" fillId="3" borderId="13" xfId="0" applyFont="1" applyFill="1" applyBorder="1" applyAlignment="1" applyProtection="1">
      <alignment horizontal="right" vertical="center" wrapText="1"/>
    </xf>
    <xf numFmtId="0" fontId="49" fillId="0" borderId="0" xfId="0" applyFont="1" applyAlignment="1">
      <alignment horizontal="right" vertical="center" wrapText="1"/>
    </xf>
    <xf numFmtId="0" fontId="49" fillId="0" borderId="14" xfId="0" applyFont="1" applyBorder="1" applyAlignment="1">
      <alignment horizontal="right" vertical="center" wrapText="1"/>
    </xf>
    <xf numFmtId="0" fontId="10" fillId="3" borderId="1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8" fillId="7" borderId="12" xfId="0" applyNumberFormat="1" applyFont="1" applyFill="1" applyBorder="1" applyAlignment="1" applyProtection="1">
      <alignment horizontal="left" vertical="center" wrapText="1"/>
    </xf>
    <xf numFmtId="0" fontId="8" fillId="7" borderId="21" xfId="0" applyNumberFormat="1" applyFont="1" applyFill="1" applyBorder="1" applyAlignment="1" applyProtection="1">
      <alignment horizontal="left" vertical="center" wrapText="1"/>
    </xf>
    <xf numFmtId="0" fontId="8" fillId="7" borderId="15" xfId="0" applyNumberFormat="1" applyFont="1" applyFill="1" applyBorder="1" applyAlignment="1" applyProtection="1">
      <alignment horizontal="left" vertical="center" wrapText="1"/>
    </xf>
    <xf numFmtId="0" fontId="8" fillId="3" borderId="0" xfId="0" applyFont="1" applyFill="1" applyBorder="1" applyAlignment="1" applyProtection="1">
      <alignment vertical="center"/>
    </xf>
    <xf numFmtId="0" fontId="8" fillId="7" borderId="12" xfId="0" applyNumberFormat="1" applyFont="1" applyFill="1" applyBorder="1" applyAlignment="1" applyProtection="1">
      <alignment horizontal="left" vertical="center"/>
    </xf>
    <xf numFmtId="0" fontId="8" fillId="7" borderId="15" xfId="0" applyNumberFormat="1" applyFont="1" applyFill="1" applyBorder="1" applyAlignment="1" applyProtection="1">
      <alignment horizontal="left" vertical="center"/>
    </xf>
    <xf numFmtId="0" fontId="7" fillId="0" borderId="0" xfId="0" applyFont="1" applyAlignment="1" applyProtection="1">
      <alignment horizontal="right" vertical="center" wrapText="1"/>
    </xf>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12" fillId="3" borderId="0" xfId="0" applyFont="1" applyFill="1" applyBorder="1" applyAlignment="1" applyProtection="1">
      <alignment vertical="center" wrapText="1"/>
    </xf>
    <xf numFmtId="0" fontId="0" fillId="0" borderId="0" xfId="0" applyAlignment="1">
      <alignment vertical="center" wrapText="1"/>
    </xf>
    <xf numFmtId="0" fontId="0" fillId="0" borderId="14" xfId="0" applyBorder="1" applyAlignment="1">
      <alignment vertical="center" wrapText="1"/>
    </xf>
    <xf numFmtId="0" fontId="12" fillId="3" borderId="16" xfId="0" applyFont="1" applyFill="1" applyBorder="1" applyAlignment="1" applyProtection="1">
      <alignment horizontal="right" vertical="center" wrapText="1" indent="2"/>
    </xf>
    <xf numFmtId="0" fontId="12" fillId="3" borderId="17" xfId="0" applyFont="1" applyFill="1" applyBorder="1" applyAlignment="1" applyProtection="1">
      <alignment horizontal="right" vertical="center" wrapText="1" indent="2"/>
    </xf>
    <xf numFmtId="0" fontId="12" fillId="3" borderId="0" xfId="0" applyFont="1" applyFill="1" applyBorder="1" applyAlignment="1" applyProtection="1">
      <alignment horizontal="right" vertical="center" wrapText="1" indent="2"/>
    </xf>
    <xf numFmtId="0" fontId="12" fillId="3" borderId="14" xfId="0" applyFont="1" applyFill="1" applyBorder="1" applyAlignment="1" applyProtection="1">
      <alignment horizontal="right" vertical="center" wrapText="1" indent="2"/>
    </xf>
    <xf numFmtId="0" fontId="4" fillId="3" borderId="11" xfId="0" applyFont="1" applyFill="1" applyBorder="1" applyAlignment="1" applyProtection="1">
      <alignment vertical="center" wrapText="1"/>
    </xf>
    <xf numFmtId="0" fontId="4" fillId="3" borderId="23" xfId="0" applyFont="1" applyFill="1" applyBorder="1" applyAlignment="1" applyProtection="1">
      <alignment vertical="center" wrapText="1"/>
    </xf>
    <xf numFmtId="0" fontId="50" fillId="3" borderId="11" xfId="0" applyFont="1" applyFill="1" applyBorder="1" applyAlignment="1" applyProtection="1">
      <alignment horizontal="left" vertical="center" wrapText="1"/>
    </xf>
    <xf numFmtId="0" fontId="50" fillId="3" borderId="0" xfId="0" applyFont="1" applyFill="1" applyBorder="1" applyAlignment="1" applyProtection="1">
      <alignment vertical="center" wrapText="1"/>
    </xf>
    <xf numFmtId="0" fontId="50" fillId="3" borderId="23"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5" fillId="6" borderId="0" xfId="0" applyFont="1" applyFill="1" applyBorder="1" applyAlignment="1" applyProtection="1">
      <alignment vertical="center" wrapText="1"/>
    </xf>
    <xf numFmtId="0" fontId="12" fillId="6" borderId="0" xfId="0" applyFont="1" applyFill="1" applyBorder="1" applyAlignment="1" applyProtection="1">
      <alignment vertical="center" wrapText="1"/>
    </xf>
    <xf numFmtId="0" fontId="22" fillId="6" borderId="13"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5" fillId="0" borderId="17" xfId="0" applyNumberFormat="1" applyFont="1" applyBorder="1" applyAlignment="1" applyProtection="1">
      <alignment horizontal="left" wrapText="1"/>
    </xf>
    <xf numFmtId="0" fontId="4" fillId="6" borderId="11" xfId="0" applyFont="1" applyFill="1" applyBorder="1" applyAlignment="1" applyProtection="1">
      <alignment vertical="center" wrapText="1"/>
    </xf>
    <xf numFmtId="0" fontId="4" fillId="6" borderId="30" xfId="0" applyFont="1" applyFill="1" applyBorder="1" applyAlignment="1" applyProtection="1">
      <alignment vertical="center" wrapText="1"/>
    </xf>
    <xf numFmtId="0" fontId="4" fillId="6" borderId="0" xfId="0" applyFont="1" applyFill="1" applyBorder="1" applyAlignment="1" applyProtection="1">
      <alignment vertical="center" wrapText="1"/>
    </xf>
    <xf numFmtId="0" fontId="4" fillId="6" borderId="14" xfId="0" applyFont="1" applyFill="1" applyBorder="1" applyAlignment="1" applyProtection="1">
      <alignment vertical="center" wrapText="1"/>
    </xf>
    <xf numFmtId="0" fontId="7" fillId="0" borderId="14" xfId="0" applyFont="1" applyBorder="1" applyAlignment="1" applyProtection="1">
      <alignment horizontal="right" vertical="center" wrapText="1"/>
    </xf>
    <xf numFmtId="0" fontId="8" fillId="6" borderId="0" xfId="0" applyFont="1" applyFill="1" applyBorder="1" applyAlignment="1" applyProtection="1">
      <alignment vertical="center"/>
    </xf>
    <xf numFmtId="0" fontId="24" fillId="6" borderId="0" xfId="0" applyFont="1" applyFill="1" applyBorder="1" applyAlignment="1" applyProtection="1">
      <alignment horizontal="right" vertical="center" wrapText="1"/>
    </xf>
    <xf numFmtId="0" fontId="26" fillId="8" borderId="22" xfId="0" applyNumberFormat="1" applyFont="1" applyFill="1" applyBorder="1" applyAlignment="1" applyProtection="1">
      <alignment vertical="center" wrapText="1"/>
    </xf>
    <xf numFmtId="0" fontId="0" fillId="0" borderId="29" xfId="0" applyBorder="1" applyAlignment="1" applyProtection="1">
      <alignment vertical="center" wrapText="1"/>
    </xf>
    <xf numFmtId="0" fontId="20" fillId="8" borderId="0" xfId="0" applyFont="1" applyFill="1" applyBorder="1" applyAlignment="1" applyProtection="1">
      <alignment horizontal="left" vertical="center" wrapText="1"/>
    </xf>
    <xf numFmtId="0" fontId="45" fillId="8" borderId="0" xfId="0" applyFont="1" applyFill="1" applyBorder="1" applyAlignment="1" applyProtection="1">
      <alignment horizontal="center" vertical="center" wrapText="1"/>
    </xf>
    <xf numFmtId="0" fontId="26" fillId="9" borderId="1" xfId="0" applyFont="1" applyFill="1" applyBorder="1" applyAlignment="1" applyProtection="1">
      <alignment horizontal="center" vertical="center" wrapText="1"/>
    </xf>
    <xf numFmtId="0" fontId="26" fillId="9" borderId="26"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cellXfs>
  <cellStyles count="2">
    <cellStyle name="Standard" xfId="0" builtinId="0"/>
    <cellStyle name="Standard 2" xfId="1"/>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28575</xdr:rowOff>
    </xdr:from>
    <xdr:to>
      <xdr:col>7</xdr:col>
      <xdr:colOff>923925</xdr:colOff>
      <xdr:row>51</xdr:row>
      <xdr:rowOff>171450</xdr:rowOff>
    </xdr:to>
    <xdr:sp macro="" textlink="">
      <xdr:nvSpPr>
        <xdr:cNvPr id="2" name="Textfeld 1"/>
        <xdr:cNvSpPr txBox="1"/>
      </xdr:nvSpPr>
      <xdr:spPr>
        <a:xfrm>
          <a:off x="38099" y="28575"/>
          <a:ext cx="6029326" cy="9372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latin typeface="Arial" panose="020B0604020202020204" pitchFamily="34" charset="0"/>
              <a:cs typeface="Arial" panose="020B0604020202020204" pitchFamily="34" charset="0"/>
            </a:rPr>
            <a:t>Bearbeitungshinweise: </a:t>
          </a:r>
        </a:p>
        <a:p>
          <a:endParaRPr lang="de-DE" sz="14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Sie erhalten mit diesem Dokument ein Muster der Belegliste, die laut dem Bewilligungsbescheid für alle einer geförderten Maßnahme zuzurechnenden Positionen zu führen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Es ist pro Kalenderjahr eine Belegliste zu führen. Die ausgefüllte Belegliste ist der jeweiligen Mittelanforderung bzw. dem Verwendungsnachweis unterschrieben beizufügen und der L-Bank zu übersenden.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Sie können auch eine anders gestaltete Belegliste einreichen, sofern sie den Vorgaben aus dem Bewilligungsbescheid entspricht. Auch Beleglisten, die vom Buchhaltungssystem des Projektträgers generiert werden, werden akzeptiert.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"Übersicht"</a:t>
          </a:r>
        </a:p>
        <a:p>
          <a:r>
            <a:rPr lang="de-DE" sz="1000">
              <a:latin typeface="Arial" panose="020B0604020202020204" pitchFamily="34" charset="0"/>
              <a:cs typeface="Arial" panose="020B0604020202020204" pitchFamily="34" charset="0"/>
            </a:rPr>
            <a:t>Im Tabellenblatt "Übersicht" haben Sie die Möglichkeit zu wählen, ob die Belegliste als Anlage zu einem Verwendungsnachweis oder zu einer Mittelanforderung dienen soll.</a:t>
          </a:r>
        </a:p>
        <a:p>
          <a:endParaRPr lang="de-DE" sz="1000">
            <a:latin typeface="Arial" panose="020B0604020202020204" pitchFamily="34" charset="0"/>
            <a:cs typeface="Arial" panose="020B0604020202020204" pitchFamily="34" charset="0"/>
          </a:endParaRPr>
        </a:p>
        <a:p>
          <a:r>
            <a:rPr lang="de-DE" sz="1000" u="sng">
              <a:latin typeface="Arial" panose="020B0604020202020204" pitchFamily="34" charset="0"/>
              <a:cs typeface="Arial" panose="020B0604020202020204" pitchFamily="34" charset="0"/>
            </a:rPr>
            <a:t>Für den jährlichen oder abschließenden Verwendungsnachweis</a:t>
          </a:r>
          <a:r>
            <a:rPr lang="de-DE" sz="1000">
              <a:latin typeface="Arial" panose="020B0604020202020204" pitchFamily="34" charset="0"/>
              <a:cs typeface="Arial" panose="020B0604020202020204" pitchFamily="34" charset="0"/>
            </a:rPr>
            <a:t> ist zu beachten:  In der Belegliste sind alle Belege des entsprechenden Kalenderjahres aufzuführen, also auch diejenigen, die in einer Belegliste zu einer Mittelanforderung bereits genannt worden sind. Falls dem ESF-Träger nach Prüfung des Verwendungsnachweises noch Mittel zustehen, werden diese automatisch ausbezahlt, ohne dass es einer gesonderten Mittelanforderung bedarf, sofern die ausgefüllten Stammblätter vorliegen. </a:t>
          </a:r>
        </a:p>
        <a:p>
          <a:endParaRPr lang="de-DE" sz="1000">
            <a:latin typeface="Arial" panose="020B0604020202020204" pitchFamily="34" charset="0"/>
            <a:cs typeface="Arial" panose="020B0604020202020204" pitchFamily="34" charset="0"/>
          </a:endParaRPr>
        </a:p>
        <a:p>
          <a:r>
            <a:rPr lang="de-DE" sz="1000" u="sng">
              <a:latin typeface="Arial" panose="020B0604020202020204" pitchFamily="34" charset="0"/>
              <a:cs typeface="Arial" panose="020B0604020202020204" pitchFamily="34" charset="0"/>
            </a:rPr>
            <a:t>Für die Mittelanforderung</a:t>
          </a:r>
          <a:r>
            <a:rPr lang="de-DE" sz="1000">
              <a:latin typeface="Arial" panose="020B0604020202020204" pitchFamily="34" charset="0"/>
              <a:cs typeface="Arial" panose="020B0604020202020204" pitchFamily="34" charset="0"/>
            </a:rPr>
            <a:t> ist zu beachten: Dieser Punkt ist nur relevant, wenn Sie eine Auszahlung ohne Verwendungsnachweis anfordern. Die Belegliste zu einer Mittelanforderung muss alle bisher in dem entsprechenden Kalenderjahr getätigten Ausgaben, eingegangenen Erträge und alle Einnahmen enthalten.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Bitte geben Sie anschließend die allgemeinen Daten des Projekts an (Zuwendungsempfänger, Konto-Nr. der L-Bank für das Vorhaben, Bewilligungsdatum, Durchführungszeitraum).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Beleglisten orientieren sich am Kosten- und Finanzierungsplan des Antragsformulars. Bitte ordnen Sie jeden Betrag im Tabellenblatt "Belegliste-Kosten" und im Tabellenblatt "Belegliste Finanzierung" einer Position des Kosten- bzw. Finanzierungsplan zu (jeweils in Spalte C auswählbar). </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"Belegliste Kosten"</a:t>
          </a:r>
          <a:r>
            <a:rPr lang="de-DE" sz="1000">
              <a:latin typeface="Arial" panose="020B0604020202020204" pitchFamily="34" charset="0"/>
              <a:cs typeface="Arial" panose="020B0604020202020204" pitchFamily="34" charset="0"/>
            </a:rPr>
            <a:t> </a:t>
          </a:r>
        </a:p>
        <a:p>
          <a:r>
            <a:rPr lang="de-DE" sz="1000">
              <a:solidFill>
                <a:sysClr val="windowText" lastClr="000000"/>
              </a:solidFill>
              <a:latin typeface="Arial" panose="020B0604020202020204" pitchFamily="34" charset="0"/>
              <a:cs typeface="Arial" panose="020B0604020202020204" pitchFamily="34" charset="0"/>
            </a:rPr>
            <a:t>&gt; Ausgaben (Nr. 1.1 bis</a:t>
          </a:r>
          <a:r>
            <a:rPr lang="de-DE" sz="1000" baseline="0">
              <a:solidFill>
                <a:sysClr val="windowText" lastClr="000000"/>
              </a:solidFill>
              <a:latin typeface="Arial" panose="020B0604020202020204" pitchFamily="34" charset="0"/>
              <a:cs typeface="Arial" panose="020B0604020202020204" pitchFamily="34" charset="0"/>
            </a:rPr>
            <a:t> 3.8): </a:t>
          </a:r>
          <a:r>
            <a:rPr lang="de-DE" sz="1000">
              <a:solidFill>
                <a:sysClr val="windowText" lastClr="000000"/>
              </a:solidFill>
              <a:latin typeface="Arial" panose="020B0604020202020204" pitchFamily="34" charset="0"/>
              <a:cs typeface="Arial" panose="020B0604020202020204" pitchFamily="34" charset="0"/>
            </a:rPr>
            <a:t>Belege über</a:t>
          </a:r>
          <a:r>
            <a:rPr lang="de-DE" sz="1000" baseline="0">
              <a:solidFill>
                <a:sysClr val="windowText" lastClr="000000"/>
              </a:solidFill>
              <a:latin typeface="Arial" panose="020B0604020202020204" pitchFamily="34" charset="0"/>
              <a:cs typeface="Arial" panose="020B0604020202020204" pitchFamily="34" charset="0"/>
            </a:rPr>
            <a:t> alle im Projekt getätigten Ausgaben.</a:t>
          </a:r>
          <a:endParaRPr lang="de-DE" sz="1000">
            <a:solidFill>
              <a:sysClr val="windowText" lastClr="000000"/>
            </a:solidFill>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&gt; Im</a:t>
          </a:r>
          <a:r>
            <a:rPr lang="de-DE" sz="1000" baseline="0">
              <a:latin typeface="Arial" panose="020B0604020202020204" pitchFamily="34" charset="0"/>
              <a:cs typeface="Arial" panose="020B0604020202020204" pitchFamily="34" charset="0"/>
            </a:rPr>
            <a:t> Projekt e</a:t>
          </a:r>
          <a:r>
            <a:rPr lang="de-DE" sz="1000">
              <a:latin typeface="Arial" panose="020B0604020202020204" pitchFamily="34" charset="0"/>
              <a:cs typeface="Arial" panose="020B0604020202020204" pitchFamily="34" charset="0"/>
            </a:rPr>
            <a:t>rwirtschaftete Einnahmen (Nr. 5): Belege über aus dem Projekt erwirtschaftete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Einnahmen</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   Die im Projekt erwirtschafteten Einnahmen  (Nr. 5) sind als  </a:t>
          </a:r>
          <a:r>
            <a:rPr lang="de-DE" sz="1100" b="1">
              <a:solidFill>
                <a:schemeClr val="dk1"/>
              </a:solidFill>
              <a:effectLst/>
              <a:latin typeface="+mn-lt"/>
              <a:ea typeface="+mn-ea"/>
              <a:cs typeface="+mn-cs"/>
            </a:rPr>
            <a:t>Negativ-Beträge</a:t>
          </a:r>
          <a:r>
            <a:rPr lang="de-DE" sz="1100">
              <a:solidFill>
                <a:schemeClr val="dk1"/>
              </a:solidFill>
              <a:effectLst/>
              <a:latin typeface="+mn-lt"/>
              <a:ea typeface="+mn-ea"/>
              <a:cs typeface="+mn-cs"/>
            </a:rPr>
            <a:t> zu erfassen.</a:t>
          </a:r>
          <a:endParaRPr lang="de-DE" sz="1000">
            <a:effectLst/>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"Belegliste Finanzierung"</a:t>
          </a:r>
        </a:p>
        <a:p>
          <a:r>
            <a:rPr lang="de-DE" sz="1000">
              <a:latin typeface="Arial" panose="020B0604020202020204" pitchFamily="34" charset="0"/>
              <a:cs typeface="Arial" panose="020B0604020202020204" pitchFamily="34" charset="0"/>
            </a:rPr>
            <a:t>Belege über alle tatsächlich eingegangenen Einnahmen der im Finanzierungsplan geöffneten Positionen (ohne Nr. 2.3 "Landeskofinanzierungsmittel" und Nr. 3 "ESF-Mittel")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Nähere Informationen zu den förderfähigen Ausgaben finden Sie unter www.esf-bw.de.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Beleglisten werden über das Kalenderjahr fortlaufend befüllt. Die Zeilen bzw. laufenden Nummern (Lfd. Nr.), die bereits in einer vorangegangenen Mittelanforderung enthalten waren, dürfen nachträglich nicht mehr verändert werden. Ggf. anfallende Rückerstattungen/Umbuchungen sind durch Einbuchung eines Minusbetrags unter einer neuen Lfd. Nr. vorzunehmen.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Damit ist sichergestellt, dass die Zwischensumme der in den vorangegangenen Mittelanforderungen abgerechneten Ausgaben im Tabellenblatt Übersicht mit den tatsächlich abgerechneten Ausgaben übereinstimmt.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Nachdem Sie in ifa3@/ZUMA den Verwendungsnachweis bzw. die Mittelanforderung ausgefüllt und bereitgestellt haben, müssen Sie den Verwendungsnachweis bzw. die Mittelanforderung über die Druckfunktion in ifa3@/ZUMA als PDF abspeichern und ausdrucken. Die Belegliste ist zusammen mit dem unterschriebenen Ausdruck der L-Bank zuzusenden.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5</xdr:row>
          <xdr:rowOff>95250</xdr:rowOff>
        </xdr:from>
        <xdr:to>
          <xdr:col>2</xdr:col>
          <xdr:colOff>431800</xdr:colOff>
          <xdr:row>5</xdr:row>
          <xdr:rowOff>304800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9</xdr:row>
          <xdr:rowOff>76200</xdr:rowOff>
        </xdr:from>
        <xdr:to>
          <xdr:col>2</xdr:col>
          <xdr:colOff>431800</xdr:colOff>
          <xdr:row>9</xdr:row>
          <xdr:rowOff>285750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645584</xdr:colOff>
      <xdr:row>0</xdr:row>
      <xdr:rowOff>116417</xdr:rowOff>
    </xdr:from>
    <xdr:to>
      <xdr:col>10</xdr:col>
      <xdr:colOff>635528</xdr:colOff>
      <xdr:row>1</xdr:row>
      <xdr:rowOff>212250</xdr:rowOff>
    </xdr:to>
    <xdr:pic>
      <xdr:nvPicPr>
        <xdr:cNvPr id="4" name="Grafik 3"/>
        <xdr:cNvPicPr>
          <a:picLocks noChangeAspect="1"/>
        </xdr:cNvPicPr>
      </xdr:nvPicPr>
      <xdr:blipFill>
        <a:blip xmlns:r="http://schemas.openxmlformats.org/officeDocument/2006/relationships" r:embed="rId1"/>
        <a:stretch>
          <a:fillRect/>
        </a:stretch>
      </xdr:blipFill>
      <xdr:spPr>
        <a:xfrm>
          <a:off x="2095501" y="116417"/>
          <a:ext cx="5990694" cy="126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K36" sqref="K36"/>
    </sheetView>
  </sheetViews>
  <sheetFormatPr baseColWidth="10" defaultRowHeight="14.5" x14ac:dyDescent="0.35"/>
  <cols>
    <col min="1" max="1" width="5.81640625" style="293" customWidth="1"/>
    <col min="8" max="8" width="14.26953125" customWidth="1"/>
    <col min="256" max="256" width="2.54296875" customWidth="1"/>
    <col min="257" max="257" width="172" customWidth="1"/>
    <col min="512" max="512" width="2.54296875" customWidth="1"/>
    <col min="513" max="513" width="172" customWidth="1"/>
    <col min="768" max="768" width="2.54296875" customWidth="1"/>
    <col min="769" max="769" width="172" customWidth="1"/>
    <col min="1024" max="1024" width="2.54296875" customWidth="1"/>
    <col min="1025" max="1025" width="172" customWidth="1"/>
    <col min="1280" max="1280" width="2.54296875" customWidth="1"/>
    <col min="1281" max="1281" width="172" customWidth="1"/>
    <col min="1536" max="1536" width="2.54296875" customWidth="1"/>
    <col min="1537" max="1537" width="172" customWidth="1"/>
    <col min="1792" max="1792" width="2.54296875" customWidth="1"/>
    <col min="1793" max="1793" width="172" customWidth="1"/>
    <col min="2048" max="2048" width="2.54296875" customWidth="1"/>
    <col min="2049" max="2049" width="172" customWidth="1"/>
    <col min="2304" max="2304" width="2.54296875" customWidth="1"/>
    <col min="2305" max="2305" width="172" customWidth="1"/>
    <col min="2560" max="2560" width="2.54296875" customWidth="1"/>
    <col min="2561" max="2561" width="172" customWidth="1"/>
    <col min="2816" max="2816" width="2.54296875" customWidth="1"/>
    <col min="2817" max="2817" width="172" customWidth="1"/>
    <col min="3072" max="3072" width="2.54296875" customWidth="1"/>
    <col min="3073" max="3073" width="172" customWidth="1"/>
    <col min="3328" max="3328" width="2.54296875" customWidth="1"/>
    <col min="3329" max="3329" width="172" customWidth="1"/>
    <col min="3584" max="3584" width="2.54296875" customWidth="1"/>
    <col min="3585" max="3585" width="172" customWidth="1"/>
    <col min="3840" max="3840" width="2.54296875" customWidth="1"/>
    <col min="3841" max="3841" width="172" customWidth="1"/>
    <col min="4096" max="4096" width="2.54296875" customWidth="1"/>
    <col min="4097" max="4097" width="172" customWidth="1"/>
    <col min="4352" max="4352" width="2.54296875" customWidth="1"/>
    <col min="4353" max="4353" width="172" customWidth="1"/>
    <col min="4608" max="4608" width="2.54296875" customWidth="1"/>
    <col min="4609" max="4609" width="172" customWidth="1"/>
    <col min="4864" max="4864" width="2.54296875" customWidth="1"/>
    <col min="4865" max="4865" width="172" customWidth="1"/>
    <col min="5120" max="5120" width="2.54296875" customWidth="1"/>
    <col min="5121" max="5121" width="172" customWidth="1"/>
    <col min="5376" max="5376" width="2.54296875" customWidth="1"/>
    <col min="5377" max="5377" width="172" customWidth="1"/>
    <col min="5632" max="5632" width="2.54296875" customWidth="1"/>
    <col min="5633" max="5633" width="172" customWidth="1"/>
    <col min="5888" max="5888" width="2.54296875" customWidth="1"/>
    <col min="5889" max="5889" width="172" customWidth="1"/>
    <col min="6144" max="6144" width="2.54296875" customWidth="1"/>
    <col min="6145" max="6145" width="172" customWidth="1"/>
    <col min="6400" max="6400" width="2.54296875" customWidth="1"/>
    <col min="6401" max="6401" width="172" customWidth="1"/>
    <col min="6656" max="6656" width="2.54296875" customWidth="1"/>
    <col min="6657" max="6657" width="172" customWidth="1"/>
    <col min="6912" max="6912" width="2.54296875" customWidth="1"/>
    <col min="6913" max="6913" width="172" customWidth="1"/>
    <col min="7168" max="7168" width="2.54296875" customWidth="1"/>
    <col min="7169" max="7169" width="172" customWidth="1"/>
    <col min="7424" max="7424" width="2.54296875" customWidth="1"/>
    <col min="7425" max="7425" width="172" customWidth="1"/>
    <col min="7680" max="7680" width="2.54296875" customWidth="1"/>
    <col min="7681" max="7681" width="172" customWidth="1"/>
    <col min="7936" max="7936" width="2.54296875" customWidth="1"/>
    <col min="7937" max="7937" width="172" customWidth="1"/>
    <col min="8192" max="8192" width="2.54296875" customWidth="1"/>
    <col min="8193" max="8193" width="172" customWidth="1"/>
    <col min="8448" max="8448" width="2.54296875" customWidth="1"/>
    <col min="8449" max="8449" width="172" customWidth="1"/>
    <col min="8704" max="8704" width="2.54296875" customWidth="1"/>
    <col min="8705" max="8705" width="172" customWidth="1"/>
    <col min="8960" max="8960" width="2.54296875" customWidth="1"/>
    <col min="8961" max="8961" width="172" customWidth="1"/>
    <col min="9216" max="9216" width="2.54296875" customWidth="1"/>
    <col min="9217" max="9217" width="172" customWidth="1"/>
    <col min="9472" max="9472" width="2.54296875" customWidth="1"/>
    <col min="9473" max="9473" width="172" customWidth="1"/>
    <col min="9728" max="9728" width="2.54296875" customWidth="1"/>
    <col min="9729" max="9729" width="172" customWidth="1"/>
    <col min="9984" max="9984" width="2.54296875" customWidth="1"/>
    <col min="9985" max="9985" width="172" customWidth="1"/>
    <col min="10240" max="10240" width="2.54296875" customWidth="1"/>
    <col min="10241" max="10241" width="172" customWidth="1"/>
    <col min="10496" max="10496" width="2.54296875" customWidth="1"/>
    <col min="10497" max="10497" width="172" customWidth="1"/>
    <col min="10752" max="10752" width="2.54296875" customWidth="1"/>
    <col min="10753" max="10753" width="172" customWidth="1"/>
    <col min="11008" max="11008" width="2.54296875" customWidth="1"/>
    <col min="11009" max="11009" width="172" customWidth="1"/>
    <col min="11264" max="11264" width="2.54296875" customWidth="1"/>
    <col min="11265" max="11265" width="172" customWidth="1"/>
    <col min="11520" max="11520" width="2.54296875" customWidth="1"/>
    <col min="11521" max="11521" width="172" customWidth="1"/>
    <col min="11776" max="11776" width="2.54296875" customWidth="1"/>
    <col min="11777" max="11777" width="172" customWidth="1"/>
    <col min="12032" max="12032" width="2.54296875" customWidth="1"/>
    <col min="12033" max="12033" width="172" customWidth="1"/>
    <col min="12288" max="12288" width="2.54296875" customWidth="1"/>
    <col min="12289" max="12289" width="172" customWidth="1"/>
    <col min="12544" max="12544" width="2.54296875" customWidth="1"/>
    <col min="12545" max="12545" width="172" customWidth="1"/>
    <col min="12800" max="12800" width="2.54296875" customWidth="1"/>
    <col min="12801" max="12801" width="172" customWidth="1"/>
    <col min="13056" max="13056" width="2.54296875" customWidth="1"/>
    <col min="13057" max="13057" width="172" customWidth="1"/>
    <col min="13312" max="13312" width="2.54296875" customWidth="1"/>
    <col min="13313" max="13313" width="172" customWidth="1"/>
    <col min="13568" max="13568" width="2.54296875" customWidth="1"/>
    <col min="13569" max="13569" width="172" customWidth="1"/>
    <col min="13824" max="13824" width="2.54296875" customWidth="1"/>
    <col min="13825" max="13825" width="172" customWidth="1"/>
    <col min="14080" max="14080" width="2.54296875" customWidth="1"/>
    <col min="14081" max="14081" width="172" customWidth="1"/>
    <col min="14336" max="14336" width="2.54296875" customWidth="1"/>
    <col min="14337" max="14337" width="172" customWidth="1"/>
    <col min="14592" max="14592" width="2.54296875" customWidth="1"/>
    <col min="14593" max="14593" width="172" customWidth="1"/>
    <col min="14848" max="14848" width="2.54296875" customWidth="1"/>
    <col min="14849" max="14849" width="172" customWidth="1"/>
    <col min="15104" max="15104" width="2.54296875" customWidth="1"/>
    <col min="15105" max="15105" width="172" customWidth="1"/>
    <col min="15360" max="15360" width="2.54296875" customWidth="1"/>
    <col min="15361" max="15361" width="172" customWidth="1"/>
    <col min="15616" max="15616" width="2.54296875" customWidth="1"/>
    <col min="15617" max="15617" width="172" customWidth="1"/>
    <col min="15872" max="15872" width="2.54296875" customWidth="1"/>
    <col min="15873" max="15873" width="172" customWidth="1"/>
    <col min="16128" max="16128" width="2.54296875" customWidth="1"/>
    <col min="16129" max="16129" width="172" customWidth="1"/>
  </cols>
  <sheetData/>
  <sheetProtection password="C5D7" sheet="1" objects="1" scenarios="1" selectLockedCells="1"/>
  <printOptions horizontalCentered="1"/>
  <pageMargins left="0.33" right="0.34" top="0.52" bottom="0.52"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pageSetUpPr fitToPage="1"/>
  </sheetPr>
  <dimension ref="A1:R38"/>
  <sheetViews>
    <sheetView showGridLines="0" tabSelected="1" view="pageBreakPreview" zoomScaleNormal="90" zoomScaleSheetLayoutView="100" workbookViewId="0">
      <selection activeCell="I6" sqref="I6:K6"/>
    </sheetView>
  </sheetViews>
  <sheetFormatPr baseColWidth="10" defaultColWidth="11.453125" defaultRowHeight="14.5" x14ac:dyDescent="0.35"/>
  <cols>
    <col min="1" max="1" width="3.81640625" style="1" customWidth="1"/>
    <col min="2" max="2" width="9.453125" style="1" customWidth="1"/>
    <col min="3" max="3" width="7.54296875" style="1" customWidth="1"/>
    <col min="4" max="4" width="13.1796875" style="1" customWidth="1"/>
    <col min="5" max="5" width="17.26953125" style="1" customWidth="1"/>
    <col min="6" max="6" width="16.26953125" style="1" customWidth="1"/>
    <col min="7" max="7" width="10.54296875" style="1" customWidth="1"/>
    <col min="8" max="8" width="10.7265625" style="1" customWidth="1"/>
    <col min="9" max="9" width="9.7265625" style="1" customWidth="1"/>
    <col min="10" max="10" width="8.1796875" style="1" customWidth="1"/>
    <col min="11" max="11" width="10.7265625" style="1" customWidth="1"/>
    <col min="12" max="12" width="10.26953125" style="1" customWidth="1"/>
    <col min="13" max="13" width="10.54296875" style="1" customWidth="1"/>
    <col min="14" max="14" width="6" style="1" customWidth="1"/>
    <col min="15" max="15" width="1.81640625" style="1" customWidth="1"/>
    <col min="16" max="16384" width="11.453125" style="1"/>
  </cols>
  <sheetData>
    <row r="1" spans="1:18" s="28" customFormat="1" ht="91.5" customHeight="1" x14ac:dyDescent="0.65">
      <c r="A1" s="87"/>
      <c r="B1" s="27"/>
      <c r="C1" s="27"/>
      <c r="D1" s="27"/>
      <c r="E1" s="27"/>
      <c r="F1" s="338"/>
      <c r="G1" s="338"/>
      <c r="H1" s="339"/>
      <c r="I1" s="339"/>
      <c r="J1" s="339"/>
      <c r="K1" s="339"/>
      <c r="L1" s="350" t="s">
        <v>125</v>
      </c>
      <c r="M1" s="351"/>
      <c r="N1" s="351"/>
      <c r="O1" s="352"/>
      <c r="P1" s="5"/>
      <c r="Q1" s="5"/>
      <c r="R1" s="5"/>
    </row>
    <row r="2" spans="1:18" s="28" customFormat="1" ht="45" customHeight="1" x14ac:dyDescent="0.65">
      <c r="A2" s="343" t="s">
        <v>27</v>
      </c>
      <c r="B2" s="344"/>
      <c r="C2" s="344"/>
      <c r="D2" s="344"/>
      <c r="E2" s="344"/>
      <c r="F2" s="344"/>
      <c r="G2" s="344"/>
      <c r="H2" s="344"/>
      <c r="I2" s="344"/>
      <c r="J2" s="344"/>
      <c r="K2" s="344"/>
      <c r="L2" s="344"/>
      <c r="M2" s="344"/>
      <c r="N2" s="344"/>
      <c r="O2" s="345"/>
      <c r="P2" s="5"/>
      <c r="Q2" s="5"/>
      <c r="R2" s="5"/>
    </row>
    <row r="3" spans="1:18" s="54" customFormat="1" ht="55.15" customHeight="1" thickBot="1" x14ac:dyDescent="0.4">
      <c r="A3" s="346" t="s">
        <v>124</v>
      </c>
      <c r="B3" s="347"/>
      <c r="C3" s="347"/>
      <c r="D3" s="347"/>
      <c r="E3" s="347"/>
      <c r="F3" s="347"/>
      <c r="G3" s="347"/>
      <c r="H3" s="347"/>
      <c r="I3" s="347"/>
      <c r="J3" s="347"/>
      <c r="K3" s="347"/>
      <c r="L3" s="347"/>
      <c r="M3" s="347"/>
      <c r="N3" s="347"/>
      <c r="O3" s="348"/>
      <c r="P3" s="53"/>
      <c r="Q3" s="53"/>
      <c r="R3" s="53"/>
    </row>
    <row r="4" spans="1:18" s="3" customFormat="1" ht="17.5" customHeight="1" x14ac:dyDescent="0.5">
      <c r="A4" s="107"/>
      <c r="B4" s="107"/>
      <c r="C4" s="107"/>
      <c r="D4" s="107"/>
      <c r="E4" s="107"/>
      <c r="F4" s="107"/>
      <c r="G4" s="107"/>
      <c r="H4" s="107"/>
      <c r="I4" s="107"/>
      <c r="J4" s="107"/>
      <c r="K4" s="107"/>
      <c r="L4" s="107"/>
      <c r="M4" s="107"/>
      <c r="N4" s="79"/>
      <c r="O4" s="79"/>
    </row>
    <row r="5" spans="1:18" s="2" customFormat="1" ht="9.65" customHeight="1" x14ac:dyDescent="0.35">
      <c r="A5" s="341"/>
      <c r="B5" s="342"/>
      <c r="C5" s="342"/>
      <c r="D5" s="342"/>
      <c r="E5" s="342"/>
      <c r="F5" s="342"/>
      <c r="G5" s="342"/>
      <c r="H5" s="342"/>
      <c r="I5" s="342"/>
      <c r="J5" s="342"/>
      <c r="K5" s="342"/>
      <c r="L5" s="342"/>
      <c r="M5" s="342"/>
      <c r="N5" s="342"/>
      <c r="O5" s="56"/>
    </row>
    <row r="6" spans="1:18" s="4" customFormat="1" ht="28.9" customHeight="1" x14ac:dyDescent="0.35">
      <c r="A6" s="108" t="s">
        <v>7</v>
      </c>
      <c r="B6" s="109"/>
      <c r="C6" s="11"/>
      <c r="D6" s="11" t="s">
        <v>11</v>
      </c>
      <c r="E6" s="11"/>
      <c r="F6" s="11"/>
      <c r="G6" s="11"/>
      <c r="H6" s="11"/>
      <c r="I6" s="365"/>
      <c r="J6" s="366"/>
      <c r="K6" s="367"/>
      <c r="L6" s="12"/>
      <c r="M6" s="12"/>
      <c r="N6" s="12"/>
      <c r="O6" s="110"/>
    </row>
    <row r="7" spans="1:18" s="4" customFormat="1" ht="6.75" customHeight="1" x14ac:dyDescent="0.35">
      <c r="A7" s="111"/>
      <c r="B7" s="112"/>
      <c r="C7" s="11"/>
      <c r="D7" s="86"/>
      <c r="E7" s="86"/>
      <c r="F7" s="86"/>
      <c r="G7" s="86"/>
      <c r="H7" s="86"/>
      <c r="I7" s="86"/>
      <c r="J7" s="86"/>
      <c r="K7" s="86"/>
      <c r="L7" s="86"/>
      <c r="M7" s="86"/>
      <c r="N7" s="86"/>
      <c r="O7" s="110"/>
    </row>
    <row r="8" spans="1:18" s="4" customFormat="1" ht="6.75" customHeight="1" x14ac:dyDescent="0.35">
      <c r="A8" s="111"/>
      <c r="B8" s="112"/>
      <c r="C8" s="11"/>
      <c r="D8" s="86"/>
      <c r="E8" s="86"/>
      <c r="F8" s="86"/>
      <c r="G8" s="86"/>
      <c r="H8" s="86"/>
      <c r="I8" s="86"/>
      <c r="J8" s="86"/>
      <c r="K8" s="86"/>
      <c r="L8" s="86"/>
      <c r="M8" s="86"/>
      <c r="N8" s="86"/>
      <c r="O8" s="110"/>
    </row>
    <row r="9" spans="1:18" s="4" customFormat="1" ht="8.25" customHeight="1" x14ac:dyDescent="0.35">
      <c r="A9" s="115"/>
      <c r="B9" s="114"/>
      <c r="C9" s="29"/>
      <c r="D9" s="29"/>
      <c r="E9" s="29"/>
      <c r="F9" s="29"/>
      <c r="G9" s="29"/>
      <c r="H9" s="29"/>
      <c r="I9" s="29"/>
      <c r="J9" s="29"/>
      <c r="K9" s="12"/>
      <c r="L9" s="12"/>
      <c r="M9" s="12"/>
      <c r="N9" s="12"/>
      <c r="O9" s="110"/>
    </row>
    <row r="10" spans="1:18" s="4" customFormat="1" ht="27.75" customHeight="1" x14ac:dyDescent="0.35">
      <c r="A10" s="113"/>
      <c r="B10" s="12"/>
      <c r="C10" s="159"/>
      <c r="D10" s="349" t="s">
        <v>81</v>
      </c>
      <c r="E10" s="349"/>
      <c r="F10" s="349"/>
      <c r="G10" s="11"/>
      <c r="H10" s="11" t="s">
        <v>80</v>
      </c>
      <c r="I10" s="340"/>
      <c r="J10" s="340"/>
      <c r="K10" s="15" t="s">
        <v>4</v>
      </c>
      <c r="L10" s="340"/>
      <c r="M10" s="340"/>
      <c r="N10" s="114"/>
      <c r="O10" s="110"/>
    </row>
    <row r="11" spans="1:18" s="4" customFormat="1" ht="6.65" customHeight="1" x14ac:dyDescent="0.35">
      <c r="A11" s="116"/>
      <c r="B11" s="117"/>
      <c r="C11" s="118"/>
      <c r="D11" s="118"/>
      <c r="E11" s="118"/>
      <c r="F11" s="118"/>
      <c r="G11" s="118"/>
      <c r="H11" s="118"/>
      <c r="I11" s="118"/>
      <c r="J11" s="118"/>
      <c r="K11" s="119"/>
      <c r="L11" s="119"/>
      <c r="M11" s="119"/>
      <c r="N11" s="119"/>
      <c r="O11" s="120"/>
    </row>
    <row r="12" spans="1:18" s="32" customFormat="1" ht="16.149999999999999" customHeight="1" x14ac:dyDescent="0.35">
      <c r="A12" s="30"/>
      <c r="B12" s="30"/>
      <c r="C12" s="30"/>
      <c r="D12" s="20"/>
      <c r="E12" s="30"/>
      <c r="F12" s="30"/>
      <c r="G12" s="30"/>
      <c r="H12" s="30"/>
      <c r="I12" s="30"/>
      <c r="J12" s="31"/>
      <c r="K12" s="31"/>
      <c r="L12" s="31"/>
      <c r="M12" s="31"/>
      <c r="P12" s="252"/>
    </row>
    <row r="13" spans="1:18" s="32" customFormat="1" ht="16.149999999999999" customHeight="1" x14ac:dyDescent="0.35">
      <c r="A13" s="183" t="s">
        <v>63</v>
      </c>
      <c r="B13" s="178"/>
      <c r="C13" s="178"/>
      <c r="D13" s="179"/>
      <c r="E13" s="158"/>
      <c r="F13" s="158"/>
      <c r="G13" s="158"/>
      <c r="H13" s="158"/>
      <c r="I13" s="158"/>
      <c r="J13" s="158"/>
      <c r="K13" s="158"/>
      <c r="L13" s="158"/>
      <c r="M13" s="158"/>
      <c r="N13" s="158"/>
      <c r="O13" s="180"/>
      <c r="P13" s="363"/>
    </row>
    <row r="14" spans="1:18" s="32" customFormat="1" ht="16.149999999999999" customHeight="1" x14ac:dyDescent="0.35">
      <c r="A14" s="181"/>
      <c r="B14" s="176"/>
      <c r="C14" s="176"/>
      <c r="D14" s="177"/>
      <c r="E14" s="125"/>
      <c r="F14" s="125"/>
      <c r="G14" s="125"/>
      <c r="H14" s="125"/>
      <c r="I14" s="125"/>
      <c r="J14" s="125"/>
      <c r="K14" s="125"/>
      <c r="L14" s="125"/>
      <c r="M14" s="125"/>
      <c r="N14" s="368"/>
      <c r="O14" s="182"/>
      <c r="P14" s="363"/>
    </row>
    <row r="15" spans="1:18" s="51" customFormat="1" ht="23.25" customHeight="1" x14ac:dyDescent="0.35">
      <c r="A15" s="121"/>
      <c r="B15" s="122"/>
      <c r="C15" s="364" t="s">
        <v>61</v>
      </c>
      <c r="D15" s="364"/>
      <c r="E15" s="364"/>
      <c r="F15" s="294"/>
      <c r="G15" s="294"/>
      <c r="H15" s="294"/>
      <c r="I15" s="294"/>
      <c r="J15" s="294"/>
      <c r="K15" s="175"/>
      <c r="L15" s="175"/>
      <c r="M15" s="175"/>
      <c r="N15" s="368"/>
      <c r="O15" s="131"/>
      <c r="P15" s="363"/>
    </row>
    <row r="16" spans="1:18" s="51" customFormat="1" ht="33" customHeight="1" x14ac:dyDescent="0.35">
      <c r="A16" s="121"/>
      <c r="B16" s="122"/>
      <c r="C16" s="357" t="s">
        <v>84</v>
      </c>
      <c r="D16" s="357"/>
      <c r="E16" s="357"/>
      <c r="F16" s="357"/>
      <c r="G16" s="357"/>
      <c r="H16" s="357"/>
      <c r="I16" s="357"/>
      <c r="J16" s="358"/>
      <c r="K16" s="356">
        <f>IF('Belegliste-Kosten'!G29="","",'Belegliste-Kosten'!G29)</f>
        <v>0</v>
      </c>
      <c r="L16" s="356"/>
      <c r="M16" s="356"/>
      <c r="N16" s="368"/>
      <c r="O16" s="131"/>
      <c r="P16" s="363"/>
    </row>
    <row r="17" spans="1:16" s="51" customFormat="1" ht="15.5" x14ac:dyDescent="0.35">
      <c r="A17" s="121"/>
      <c r="B17" s="122"/>
      <c r="C17" s="123"/>
      <c r="D17" s="124"/>
      <c r="E17" s="125"/>
      <c r="F17" s="125"/>
      <c r="G17" s="125"/>
      <c r="H17" s="125"/>
      <c r="I17" s="125"/>
      <c r="J17" s="126"/>
      <c r="K17" s="134"/>
      <c r="L17" s="134"/>
      <c r="M17" s="134"/>
      <c r="N17" s="368"/>
      <c r="O17" s="131"/>
      <c r="P17" s="363"/>
    </row>
    <row r="18" spans="1:16" s="51" customFormat="1" ht="10.15" customHeight="1" x14ac:dyDescent="0.35">
      <c r="A18" s="127"/>
      <c r="B18" s="128"/>
      <c r="C18" s="128"/>
      <c r="D18" s="129"/>
      <c r="E18" s="130"/>
      <c r="F18" s="130"/>
      <c r="G18" s="130"/>
      <c r="H18" s="130"/>
      <c r="I18" s="130"/>
      <c r="J18" s="130"/>
      <c r="K18" s="130"/>
      <c r="L18" s="130"/>
      <c r="M18" s="130"/>
      <c r="N18" s="132"/>
      <c r="O18" s="133"/>
      <c r="P18" s="363"/>
    </row>
    <row r="19" spans="1:16" s="51" customFormat="1" ht="12.65" customHeight="1" x14ac:dyDescent="0.35">
      <c r="A19" s="184"/>
      <c r="B19" s="184"/>
      <c r="C19" s="184"/>
      <c r="D19" s="45"/>
      <c r="E19" s="185"/>
      <c r="F19" s="185"/>
      <c r="G19" s="185"/>
      <c r="H19" s="185"/>
      <c r="I19" s="185"/>
      <c r="J19" s="185"/>
      <c r="K19" s="185"/>
      <c r="L19" s="185"/>
      <c r="M19" s="185"/>
      <c r="N19" s="186"/>
      <c r="O19" s="186"/>
      <c r="P19" s="363"/>
    </row>
    <row r="20" spans="1:16" s="51" customFormat="1" ht="13.15" customHeight="1" x14ac:dyDescent="0.35">
      <c r="A20" s="184"/>
      <c r="B20" s="184"/>
      <c r="C20" s="184"/>
      <c r="D20" s="45"/>
      <c r="E20" s="185"/>
      <c r="F20" s="185"/>
      <c r="G20" s="185"/>
      <c r="H20" s="185"/>
      <c r="I20" s="185"/>
      <c r="J20" s="185"/>
      <c r="K20" s="185"/>
      <c r="L20" s="185"/>
      <c r="M20" s="185"/>
      <c r="N20" s="186"/>
      <c r="O20" s="186"/>
      <c r="P20" s="174"/>
    </row>
    <row r="21" spans="1:16" s="2" customFormat="1" ht="13.9" customHeight="1" x14ac:dyDescent="0.35">
      <c r="A21" s="187"/>
      <c r="B21" s="226"/>
      <c r="C21" s="226"/>
      <c r="D21" s="55"/>
      <c r="E21" s="226"/>
      <c r="F21" s="226"/>
      <c r="G21" s="226"/>
      <c r="H21" s="226"/>
      <c r="I21" s="226"/>
      <c r="J21" s="226"/>
      <c r="K21" s="226"/>
      <c r="L21" s="226"/>
      <c r="M21" s="226"/>
      <c r="N21" s="226"/>
      <c r="O21" s="56"/>
    </row>
    <row r="22" spans="1:16" s="2" customFormat="1" ht="30" customHeight="1" x14ac:dyDescent="0.35">
      <c r="A22" s="57"/>
      <c r="B22" s="20" t="s">
        <v>1</v>
      </c>
      <c r="C22" s="20"/>
      <c r="D22" s="20"/>
      <c r="E22" s="49"/>
      <c r="F22" s="359"/>
      <c r="G22" s="360"/>
      <c r="H22" s="360"/>
      <c r="I22" s="360"/>
      <c r="J22" s="360"/>
      <c r="K22" s="360"/>
      <c r="L22" s="360"/>
      <c r="M22" s="360"/>
      <c r="N22" s="361"/>
      <c r="O22" s="58"/>
    </row>
    <row r="23" spans="1:16" s="2" customFormat="1" x14ac:dyDescent="0.35">
      <c r="A23" s="59"/>
      <c r="B23" s="60"/>
      <c r="C23" s="60"/>
      <c r="D23" s="60"/>
      <c r="E23" s="60"/>
      <c r="F23" s="33"/>
      <c r="G23" s="33"/>
      <c r="H23" s="33"/>
      <c r="I23" s="33"/>
      <c r="J23" s="33"/>
      <c r="K23" s="20"/>
      <c r="L23" s="20"/>
      <c r="M23" s="20"/>
      <c r="N23" s="61"/>
      <c r="O23" s="58"/>
    </row>
    <row r="24" spans="1:16" s="2" customFormat="1" ht="32.25" customHeight="1" x14ac:dyDescent="0.35">
      <c r="A24" s="52"/>
      <c r="B24" s="335" t="s">
        <v>34</v>
      </c>
      <c r="C24" s="335"/>
      <c r="D24" s="335"/>
      <c r="E24" s="362"/>
      <c r="F24" s="353"/>
      <c r="G24" s="354"/>
      <c r="H24" s="354"/>
      <c r="I24" s="355"/>
      <c r="J24" s="19"/>
      <c r="K24" s="20"/>
      <c r="L24" s="20"/>
      <c r="M24" s="20"/>
      <c r="N24" s="20"/>
      <c r="O24" s="58"/>
    </row>
    <row r="25" spans="1:16" s="2" customFormat="1" x14ac:dyDescent="0.35">
      <c r="A25" s="59"/>
      <c r="B25" s="60"/>
      <c r="C25" s="60"/>
      <c r="D25" s="60"/>
      <c r="E25" s="62"/>
      <c r="F25" s="19"/>
      <c r="G25" s="19"/>
      <c r="H25" s="19"/>
      <c r="I25" s="63"/>
      <c r="J25" s="63"/>
      <c r="K25" s="20"/>
      <c r="L25" s="20"/>
      <c r="M25" s="20"/>
      <c r="N25" s="20"/>
      <c r="O25" s="58"/>
    </row>
    <row r="26" spans="1:16" s="2" customFormat="1" ht="30" customHeight="1" x14ac:dyDescent="0.35">
      <c r="A26" s="57"/>
      <c r="B26" s="20" t="s">
        <v>5</v>
      </c>
      <c r="C26" s="20"/>
      <c r="D26" s="20"/>
      <c r="E26" s="49"/>
      <c r="F26" s="82"/>
      <c r="G26" s="83"/>
      <c r="H26" s="83"/>
      <c r="I26" s="83"/>
      <c r="J26" s="227"/>
      <c r="K26" s="61"/>
      <c r="L26" s="61"/>
      <c r="M26" s="61"/>
      <c r="N26" s="20"/>
      <c r="O26" s="58"/>
    </row>
    <row r="27" spans="1:16" s="2" customFormat="1" x14ac:dyDescent="0.35">
      <c r="A27" s="59"/>
      <c r="B27" s="60"/>
      <c r="C27" s="60"/>
      <c r="D27" s="60"/>
      <c r="E27" s="60"/>
      <c r="F27" s="18"/>
      <c r="G27" s="18"/>
      <c r="H27" s="18"/>
      <c r="I27" s="64"/>
      <c r="J27" s="64"/>
      <c r="K27" s="65"/>
      <c r="L27" s="65"/>
      <c r="M27" s="65"/>
      <c r="N27" s="20"/>
      <c r="O27" s="58"/>
    </row>
    <row r="28" spans="1:16" s="2" customFormat="1" ht="30" customHeight="1" x14ac:dyDescent="0.35">
      <c r="A28" s="52"/>
      <c r="B28" s="335" t="s">
        <v>31</v>
      </c>
      <c r="C28" s="335"/>
      <c r="D28" s="335"/>
      <c r="E28" s="335"/>
      <c r="F28" s="71"/>
      <c r="G28" s="19" t="s">
        <v>6</v>
      </c>
      <c r="H28" s="320"/>
      <c r="I28" s="333"/>
      <c r="J28" s="329"/>
      <c r="K28" s="330"/>
      <c r="L28" s="334"/>
      <c r="M28" s="330"/>
      <c r="N28" s="330"/>
      <c r="O28" s="58"/>
    </row>
    <row r="29" spans="1:16" s="2" customFormat="1" x14ac:dyDescent="0.35">
      <c r="A29" s="66"/>
      <c r="B29" s="67"/>
      <c r="C29" s="68"/>
      <c r="D29" s="68"/>
      <c r="E29" s="68"/>
      <c r="F29" s="69"/>
      <c r="G29" s="69"/>
      <c r="H29" s="67"/>
      <c r="I29" s="67"/>
      <c r="J29" s="67"/>
      <c r="K29" s="67"/>
      <c r="L29" s="67"/>
      <c r="M29" s="67"/>
      <c r="N29" s="67"/>
      <c r="O29" s="70"/>
    </row>
    <row r="30" spans="1:16" s="7" customFormat="1" ht="30.65" customHeight="1" x14ac:dyDescent="0.35">
      <c r="A30" s="88"/>
      <c r="B30" s="331" t="s">
        <v>60</v>
      </c>
      <c r="C30" s="332"/>
      <c r="D30" s="332"/>
      <c r="E30" s="332"/>
      <c r="F30" s="332"/>
      <c r="G30" s="332"/>
      <c r="H30" s="332"/>
      <c r="I30" s="332"/>
      <c r="J30" s="332"/>
      <c r="K30" s="332"/>
      <c r="L30" s="332"/>
      <c r="M30" s="332"/>
      <c r="N30" s="332"/>
      <c r="O30" s="89"/>
    </row>
    <row r="31" spans="1:16" s="7" customFormat="1" ht="15" customHeight="1" x14ac:dyDescent="0.35">
      <c r="A31" s="90" t="s">
        <v>57</v>
      </c>
      <c r="B31" s="336" t="s">
        <v>58</v>
      </c>
      <c r="C31" s="336"/>
      <c r="D31" s="336"/>
      <c r="E31" s="336"/>
      <c r="F31" s="336"/>
      <c r="G31" s="336"/>
      <c r="H31" s="336"/>
      <c r="I31" s="336"/>
      <c r="J31" s="336"/>
      <c r="K31" s="336"/>
      <c r="L31" s="336"/>
      <c r="M31" s="336"/>
      <c r="N31" s="336"/>
      <c r="O31" s="91"/>
    </row>
    <row r="32" spans="1:16" s="7" customFormat="1" ht="15" customHeight="1" x14ac:dyDescent="0.35">
      <c r="A32" s="90" t="s">
        <v>57</v>
      </c>
      <c r="B32" s="336" t="s">
        <v>59</v>
      </c>
      <c r="C32" s="336"/>
      <c r="D32" s="336"/>
      <c r="E32" s="336"/>
      <c r="F32" s="336"/>
      <c r="G32" s="336"/>
      <c r="H32" s="336"/>
      <c r="I32" s="336"/>
      <c r="J32" s="336"/>
      <c r="K32" s="336"/>
      <c r="L32" s="336"/>
      <c r="M32" s="336"/>
      <c r="N32" s="336"/>
      <c r="O32" s="91"/>
    </row>
    <row r="33" spans="1:15" s="7" customFormat="1" ht="16.899999999999999" customHeight="1" x14ac:dyDescent="0.35">
      <c r="A33" s="157" t="s">
        <v>57</v>
      </c>
      <c r="B33" s="336" t="s">
        <v>85</v>
      </c>
      <c r="C33" s="336"/>
      <c r="D33" s="336"/>
      <c r="E33" s="336"/>
      <c r="F33" s="336"/>
      <c r="G33" s="336"/>
      <c r="H33" s="336"/>
      <c r="I33" s="336"/>
      <c r="J33" s="336"/>
      <c r="K33" s="336"/>
      <c r="L33" s="336"/>
      <c r="M33" s="336"/>
      <c r="N33" s="336"/>
      <c r="O33" s="91"/>
    </row>
    <row r="34" spans="1:15" s="7" customFormat="1" ht="46.9" customHeight="1" x14ac:dyDescent="0.35">
      <c r="A34" s="157"/>
      <c r="B34" s="337"/>
      <c r="C34" s="337"/>
      <c r="D34" s="337"/>
      <c r="E34" s="337"/>
      <c r="F34" s="337"/>
      <c r="G34" s="337"/>
      <c r="H34" s="337"/>
      <c r="I34" s="337"/>
      <c r="J34" s="337"/>
      <c r="K34" s="337"/>
      <c r="L34" s="337"/>
      <c r="M34" s="337"/>
      <c r="N34" s="337"/>
      <c r="O34" s="91"/>
    </row>
    <row r="35" spans="1:15" s="7" customFormat="1" ht="14" x14ac:dyDescent="0.3">
      <c r="A35" s="92"/>
      <c r="B35" s="42"/>
      <c r="C35" s="42"/>
      <c r="D35" s="42"/>
      <c r="E35" s="42"/>
      <c r="F35" s="42"/>
      <c r="G35" s="42"/>
      <c r="H35" s="42"/>
      <c r="I35" s="42"/>
      <c r="J35" s="42"/>
      <c r="K35" s="42"/>
      <c r="L35" s="42"/>
      <c r="M35" s="42"/>
      <c r="N35" s="8"/>
      <c r="O35" s="93"/>
    </row>
    <row r="36" spans="1:15" s="7" customFormat="1" ht="67.5" customHeight="1" x14ac:dyDescent="0.3">
      <c r="A36" s="92"/>
      <c r="B36" s="42"/>
      <c r="C36" s="42"/>
      <c r="D36" s="42"/>
      <c r="E36" s="42"/>
      <c r="F36" s="42"/>
      <c r="G36" s="42"/>
      <c r="H36" s="323"/>
      <c r="I36" s="324"/>
      <c r="J36" s="324"/>
      <c r="K36" s="324"/>
      <c r="L36" s="324"/>
      <c r="M36" s="324"/>
      <c r="N36" s="325"/>
      <c r="O36" s="93"/>
    </row>
    <row r="37" spans="1:15" s="7" customFormat="1" ht="38.25" customHeight="1" x14ac:dyDescent="0.3">
      <c r="A37" s="94"/>
      <c r="B37" s="47"/>
      <c r="C37" s="320"/>
      <c r="D37" s="321"/>
      <c r="E37" s="322"/>
      <c r="F37" s="42"/>
      <c r="G37" s="42"/>
      <c r="H37" s="326"/>
      <c r="I37" s="327"/>
      <c r="J37" s="327"/>
      <c r="K37" s="327"/>
      <c r="L37" s="327"/>
      <c r="M37" s="327"/>
      <c r="N37" s="328"/>
      <c r="O37" s="93"/>
    </row>
    <row r="38" spans="1:15" s="7" customFormat="1" ht="14" x14ac:dyDescent="0.3">
      <c r="A38" s="168"/>
      <c r="B38" s="169"/>
      <c r="C38" s="319" t="s">
        <v>8</v>
      </c>
      <c r="D38" s="319"/>
      <c r="E38" s="319"/>
      <c r="F38" s="170"/>
      <c r="G38" s="170"/>
      <c r="H38" s="319" t="s">
        <v>2</v>
      </c>
      <c r="I38" s="319"/>
      <c r="J38" s="319"/>
      <c r="K38" s="319"/>
      <c r="L38" s="319"/>
      <c r="M38" s="319"/>
      <c r="N38" s="319"/>
      <c r="O38" s="171"/>
    </row>
  </sheetData>
  <sheetProtection algorithmName="SHA-512" hashValue="dA/hgCEstaE1Z95C7TVpe+nNdsjpr+k9rKDT1h3ieauEF7MDij1sVticQ7v8yc45m099Bn/DjQbdStVzB/LQgQ==" saltValue="4QPbOKoKqdlgoXt2aYMtLg==" spinCount="100000" sheet="1" objects="1" scenarios="1" selectLockedCells="1"/>
  <mergeCells count="30">
    <mergeCell ref="P13:P19"/>
    <mergeCell ref="C15:E15"/>
    <mergeCell ref="L10:M10"/>
    <mergeCell ref="I6:K6"/>
    <mergeCell ref="N14:N17"/>
    <mergeCell ref="F24:I24"/>
    <mergeCell ref="K16:M16"/>
    <mergeCell ref="C16:J16"/>
    <mergeCell ref="F22:N22"/>
    <mergeCell ref="B24:E24"/>
    <mergeCell ref="F1:K1"/>
    <mergeCell ref="I10:J10"/>
    <mergeCell ref="A5:N5"/>
    <mergeCell ref="A2:O2"/>
    <mergeCell ref="A3:O3"/>
    <mergeCell ref="D10:F10"/>
    <mergeCell ref="L1:O1"/>
    <mergeCell ref="C38:E38"/>
    <mergeCell ref="C37:E37"/>
    <mergeCell ref="H36:N37"/>
    <mergeCell ref="H38:N38"/>
    <mergeCell ref="J28:K28"/>
    <mergeCell ref="B30:N30"/>
    <mergeCell ref="H28:I28"/>
    <mergeCell ref="L28:N28"/>
    <mergeCell ref="B28:E28"/>
    <mergeCell ref="B31:N31"/>
    <mergeCell ref="B32:N32"/>
    <mergeCell ref="B33:N33"/>
    <mergeCell ref="B34:N34"/>
  </mergeCells>
  <phoneticPr fontId="3" type="noConversion"/>
  <dataValidations count="1">
    <dataValidation allowBlank="1" sqref="I6:K6"/>
  </dataValidations>
  <printOptions horizontalCentered="1"/>
  <pageMargins left="0.51181102362204722" right="0.51181102362204722" top="0.59055118110236227" bottom="0.59055118110236227" header="0.31496062992125984" footer="0.31496062992125984"/>
  <pageSetup paperSize="9" scale="64" fitToHeight="0" orientation="portrait" horizontalDpi="300" verticalDpi="300" r:id="rId1"/>
  <headerFooter>
    <oddFooter>&amp;LBelegliste Fachkräfte HoGa, &amp;A&amp;CSeite &amp;P von &amp;N&amp;RAusdruck vom: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2</xdr:col>
                    <xdr:colOff>184150</xdr:colOff>
                    <xdr:row>5</xdr:row>
                    <xdr:rowOff>95250</xdr:rowOff>
                  </from>
                  <to>
                    <xdr:col>2</xdr:col>
                    <xdr:colOff>431800</xdr:colOff>
                    <xdr:row>5</xdr:row>
                    <xdr:rowOff>304800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2</xdr:col>
                    <xdr:colOff>184150</xdr:colOff>
                    <xdr:row>9</xdr:row>
                    <xdr:rowOff>76200</xdr:rowOff>
                  </from>
                  <to>
                    <xdr:col>2</xdr:col>
                    <xdr:colOff>431800</xdr:colOff>
                    <xdr:row>9</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Q233"/>
  <sheetViews>
    <sheetView showGridLines="0" zoomScale="83" zoomScaleNormal="83" zoomScaleSheetLayoutView="100" workbookViewId="0">
      <selection activeCell="D4" sqref="D4:E4"/>
    </sheetView>
  </sheetViews>
  <sheetFormatPr baseColWidth="10" defaultColWidth="11.54296875" defaultRowHeight="14.5" x14ac:dyDescent="0.35"/>
  <cols>
    <col min="1" max="1" width="5.1796875" style="7" customWidth="1"/>
    <col min="2" max="2" width="27" style="7" bestFit="1" customWidth="1"/>
    <col min="3" max="3" width="9.81640625" style="7" bestFit="1" customWidth="1"/>
    <col min="4" max="4" width="15" style="7" customWidth="1"/>
    <col min="5" max="5" width="12.7265625" style="7" customWidth="1"/>
    <col min="6" max="6" width="28.7265625" style="7" customWidth="1"/>
    <col min="7" max="7" width="31.453125" style="7" customWidth="1"/>
    <col min="8" max="8" width="20.81640625" style="7" customWidth="1"/>
    <col min="9" max="9" width="22.81640625" style="7" customWidth="1"/>
    <col min="10" max="10" width="20.81640625" style="7" customWidth="1"/>
    <col min="11" max="11" width="22.7265625" style="7" customWidth="1"/>
    <col min="12" max="12" width="1.453125" style="243" customWidth="1"/>
    <col min="13" max="14" width="11.453125" style="1" customWidth="1"/>
    <col min="15" max="16384" width="11.54296875" style="1"/>
  </cols>
  <sheetData>
    <row r="1" spans="1:17" ht="12" customHeight="1" x14ac:dyDescent="0.35">
      <c r="A1" s="267"/>
      <c r="B1" s="268"/>
      <c r="C1" s="268"/>
      <c r="D1" s="268"/>
      <c r="E1" s="268"/>
      <c r="F1" s="268"/>
      <c r="G1" s="268"/>
      <c r="H1" s="268"/>
      <c r="I1" s="269"/>
      <c r="J1" s="369"/>
      <c r="K1" s="369"/>
      <c r="L1" s="369"/>
      <c r="M1" s="46"/>
      <c r="N1" s="46"/>
      <c r="O1" s="36"/>
      <c r="P1" s="36"/>
      <c r="Q1" s="36"/>
    </row>
    <row r="2" spans="1:17" s="24" customFormat="1" ht="21.75" customHeight="1" x14ac:dyDescent="0.35">
      <c r="A2" s="381" t="s">
        <v>53</v>
      </c>
      <c r="B2" s="382"/>
      <c r="C2" s="382"/>
      <c r="D2" s="382"/>
      <c r="E2" s="382"/>
      <c r="F2" s="382"/>
      <c r="G2" s="382"/>
      <c r="H2" s="382"/>
      <c r="I2" s="383"/>
      <c r="J2" s="369"/>
      <c r="K2" s="369"/>
      <c r="L2" s="369"/>
      <c r="M2" s="78"/>
      <c r="N2" s="78"/>
      <c r="O2" s="37"/>
      <c r="P2" s="37"/>
      <c r="Q2" s="37"/>
    </row>
    <row r="3" spans="1:17" s="24" customFormat="1" ht="12" customHeight="1" x14ac:dyDescent="0.35">
      <c r="A3" s="270"/>
      <c r="B3" s="255"/>
      <c r="C3" s="255"/>
      <c r="D3" s="255"/>
      <c r="E3" s="255"/>
      <c r="F3" s="255"/>
      <c r="G3" s="255"/>
      <c r="H3" s="255"/>
      <c r="I3" s="271"/>
      <c r="J3" s="369"/>
      <c r="K3" s="369"/>
      <c r="L3" s="369"/>
      <c r="M3" s="78"/>
      <c r="N3" s="78"/>
      <c r="O3" s="37"/>
      <c r="P3" s="37"/>
      <c r="Q3" s="37"/>
    </row>
    <row r="4" spans="1:17" s="24" customFormat="1" ht="19.5" customHeight="1" x14ac:dyDescent="0.35">
      <c r="A4" s="378" t="s">
        <v>82</v>
      </c>
      <c r="B4" s="379"/>
      <c r="C4" s="380"/>
      <c r="D4" s="376"/>
      <c r="E4" s="377"/>
      <c r="F4" s="95" t="s">
        <v>6</v>
      </c>
      <c r="G4" s="299"/>
      <c r="H4" s="95"/>
      <c r="I4" s="272"/>
      <c r="J4" s="369"/>
      <c r="K4" s="369"/>
      <c r="L4" s="369"/>
      <c r="M4" s="78"/>
      <c r="N4" s="78"/>
      <c r="O4" s="37"/>
      <c r="P4" s="37"/>
      <c r="Q4" s="37"/>
    </row>
    <row r="5" spans="1:17" s="9" customFormat="1" ht="12" customHeight="1" x14ac:dyDescent="0.5">
      <c r="A5" s="273"/>
      <c r="B5" s="274"/>
      <c r="C5" s="274"/>
      <c r="D5" s="274"/>
      <c r="E5" s="274"/>
      <c r="F5" s="274"/>
      <c r="G5" s="274"/>
      <c r="H5" s="274"/>
      <c r="I5" s="275"/>
      <c r="J5" s="369"/>
      <c r="K5" s="369"/>
      <c r="L5" s="369"/>
      <c r="M5" s="79"/>
      <c r="N5" s="79"/>
      <c r="O5" s="38"/>
      <c r="P5" s="38"/>
      <c r="Q5" s="38"/>
    </row>
    <row r="6" spans="1:17" s="13" customFormat="1" ht="13.15" customHeight="1" x14ac:dyDescent="0.35">
      <c r="B6" s="14"/>
      <c r="C6" s="14"/>
      <c r="D6" s="14"/>
      <c r="E6" s="14"/>
      <c r="F6" s="14"/>
      <c r="G6" s="14"/>
      <c r="H6" s="14"/>
      <c r="I6" s="12"/>
      <c r="J6" s="12"/>
      <c r="K6" s="12"/>
      <c r="L6" s="43"/>
      <c r="M6" s="76"/>
      <c r="N6" s="76"/>
      <c r="O6" s="39"/>
      <c r="P6" s="39"/>
      <c r="Q6" s="39"/>
    </row>
    <row r="7" spans="1:17" s="10" customFormat="1" ht="27.75" customHeight="1" x14ac:dyDescent="0.35">
      <c r="A7" s="16"/>
      <c r="B7" s="16"/>
      <c r="C7" s="16"/>
      <c r="D7" s="17" t="s">
        <v>1</v>
      </c>
      <c r="E7" s="384" t="str">
        <f>IF(Übersicht!F22="","",Übersicht!F22)</f>
        <v/>
      </c>
      <c r="F7" s="385"/>
      <c r="G7" s="385"/>
      <c r="H7" s="385"/>
      <c r="I7" s="386"/>
      <c r="J7" s="276"/>
      <c r="K7" s="276"/>
      <c r="L7" s="80"/>
      <c r="M7" s="77"/>
      <c r="N7" s="77"/>
      <c r="O7" s="6"/>
      <c r="P7" s="6"/>
      <c r="Q7" s="6"/>
    </row>
    <row r="8" spans="1:17" s="10" customFormat="1" ht="12" customHeight="1" x14ac:dyDescent="0.35">
      <c r="A8" s="16"/>
      <c r="B8" s="16"/>
      <c r="C8" s="16"/>
      <c r="D8" s="17"/>
      <c r="E8" s="33"/>
      <c r="F8" s="33"/>
      <c r="G8" s="33"/>
      <c r="H8" s="33"/>
      <c r="I8" s="16"/>
      <c r="J8" s="16"/>
      <c r="K8" s="16"/>
      <c r="L8" s="81"/>
      <c r="M8" s="77"/>
      <c r="N8" s="77"/>
      <c r="O8" s="6"/>
      <c r="P8" s="6"/>
      <c r="Q8" s="6"/>
    </row>
    <row r="9" spans="1:17" s="10" customFormat="1" ht="28.5" customHeight="1" x14ac:dyDescent="0.35">
      <c r="A9" s="390" t="s">
        <v>93</v>
      </c>
      <c r="B9" s="390"/>
      <c r="C9" s="390"/>
      <c r="D9" s="390"/>
      <c r="E9" s="388" t="str">
        <f>IF(Übersicht!F24="","",Übersicht!F24)</f>
        <v/>
      </c>
      <c r="F9" s="389"/>
      <c r="G9" s="16"/>
      <c r="H9" s="16"/>
      <c r="I9" s="16"/>
      <c r="J9" s="16"/>
      <c r="K9" s="16"/>
      <c r="L9" s="21"/>
      <c r="M9" s="77"/>
      <c r="N9" s="77"/>
      <c r="O9" s="6"/>
      <c r="P9" s="6"/>
      <c r="Q9" s="6"/>
    </row>
    <row r="10" spans="1:17" s="10" customFormat="1" x14ac:dyDescent="0.35">
      <c r="A10" s="16"/>
      <c r="B10" s="16"/>
      <c r="C10" s="16"/>
      <c r="D10" s="238"/>
      <c r="E10" s="19"/>
      <c r="F10" s="34"/>
      <c r="G10" s="34"/>
      <c r="H10" s="34"/>
      <c r="I10" s="16"/>
      <c r="J10" s="16"/>
      <c r="K10" s="16"/>
      <c r="L10" s="21"/>
      <c r="M10" s="77"/>
      <c r="N10" s="77"/>
      <c r="O10" s="6"/>
      <c r="P10" s="6"/>
      <c r="Q10" s="6"/>
    </row>
    <row r="11" spans="1:17" s="10" customFormat="1" ht="13.5" customHeight="1" x14ac:dyDescent="0.35">
      <c r="A11" s="97"/>
      <c r="B11" s="98"/>
      <c r="C11" s="98"/>
      <c r="D11" s="98"/>
      <c r="E11" s="99"/>
      <c r="F11" s="99"/>
      <c r="G11" s="99"/>
      <c r="H11" s="99"/>
      <c r="I11" s="264"/>
      <c r="J11" s="369"/>
      <c r="K11" s="369"/>
      <c r="L11" s="369"/>
      <c r="M11" s="77"/>
      <c r="N11" s="77"/>
      <c r="O11" s="6"/>
      <c r="P11" s="6"/>
      <c r="Q11" s="6"/>
    </row>
    <row r="12" spans="1:17" s="10" customFormat="1" ht="18.75" customHeight="1" x14ac:dyDescent="0.35">
      <c r="A12" s="236" t="s">
        <v>22</v>
      </c>
      <c r="B12" s="137"/>
      <c r="C12" s="387" t="s">
        <v>89</v>
      </c>
      <c r="D12" s="387"/>
      <c r="E12" s="387"/>
      <c r="F12" s="387"/>
      <c r="G12" s="263"/>
      <c r="H12" s="263"/>
      <c r="I12" s="265"/>
      <c r="J12" s="369"/>
      <c r="K12" s="369"/>
      <c r="L12" s="369"/>
      <c r="M12" s="77"/>
      <c r="N12" s="77"/>
      <c r="O12" s="6"/>
      <c r="P12" s="6"/>
      <c r="Q12" s="6"/>
    </row>
    <row r="13" spans="1:17" s="10" customFormat="1" ht="18.75" customHeight="1" x14ac:dyDescent="0.35">
      <c r="A13" s="253"/>
      <c r="B13" s="254"/>
      <c r="C13" s="257" t="s">
        <v>14</v>
      </c>
      <c r="D13" s="391" t="s">
        <v>88</v>
      </c>
      <c r="E13" s="391"/>
      <c r="F13" s="392"/>
      <c r="G13" s="308">
        <f>SUMIFS(I33:I232,C33:C232,"Nr. 1.1")</f>
        <v>0</v>
      </c>
      <c r="H13" s="263"/>
      <c r="I13" s="265"/>
      <c r="J13" s="369"/>
      <c r="K13" s="369"/>
      <c r="L13" s="369"/>
      <c r="M13" s="77"/>
      <c r="N13" s="77"/>
      <c r="O13" s="6"/>
      <c r="P13" s="6"/>
      <c r="Q13" s="6"/>
    </row>
    <row r="14" spans="1:17" s="10" customFormat="1" ht="18.75" customHeight="1" thickBot="1" x14ac:dyDescent="0.4">
      <c r="A14" s="253"/>
      <c r="B14" s="297"/>
      <c r="C14" s="310" t="s">
        <v>10</v>
      </c>
      <c r="D14" s="402" t="s">
        <v>122</v>
      </c>
      <c r="E14" s="402"/>
      <c r="F14" s="402"/>
      <c r="G14" s="311">
        <f>SUMIFS(I33:I232,C33:C232,"Nr. 1.2")</f>
        <v>0</v>
      </c>
      <c r="H14" s="263"/>
      <c r="I14" s="265"/>
      <c r="J14" s="369"/>
      <c r="K14" s="369"/>
      <c r="L14" s="369"/>
      <c r="M14" s="77"/>
      <c r="N14" s="77"/>
      <c r="O14" s="6"/>
      <c r="P14" s="6"/>
      <c r="Q14" s="6"/>
    </row>
    <row r="15" spans="1:17" ht="9.75" customHeight="1" thickTop="1" x14ac:dyDescent="0.35">
      <c r="A15" s="253"/>
      <c r="B15" s="297"/>
      <c r="C15" s="312"/>
      <c r="D15" s="312"/>
      <c r="E15" s="313"/>
      <c r="F15" s="313"/>
      <c r="G15" s="313"/>
      <c r="H15" s="263"/>
      <c r="I15" s="265"/>
      <c r="J15" s="369"/>
      <c r="K15" s="369"/>
      <c r="L15" s="369"/>
    </row>
    <row r="16" spans="1:17" ht="18.75" customHeight="1" x14ac:dyDescent="0.35">
      <c r="A16" s="253"/>
      <c r="B16" s="254"/>
      <c r="C16" s="313"/>
      <c r="D16" s="403" t="s">
        <v>23</v>
      </c>
      <c r="E16" s="403"/>
      <c r="F16" s="403"/>
      <c r="G16" s="314">
        <f>SUM(G13:G14)</f>
        <v>0</v>
      </c>
      <c r="H16" s="263"/>
      <c r="I16" s="265"/>
      <c r="J16" s="369"/>
      <c r="K16" s="369"/>
      <c r="L16" s="369"/>
    </row>
    <row r="17" spans="1:17" ht="12.75" customHeight="1" x14ac:dyDescent="0.35">
      <c r="A17" s="253"/>
      <c r="B17" s="297"/>
      <c r="C17" s="313"/>
      <c r="D17" s="315"/>
      <c r="E17" s="315"/>
      <c r="F17" s="315"/>
      <c r="G17" s="315"/>
      <c r="H17" s="263"/>
      <c r="I17" s="265"/>
      <c r="J17" s="369"/>
      <c r="K17" s="369"/>
      <c r="L17" s="369"/>
    </row>
    <row r="18" spans="1:17" s="10" customFormat="1" ht="18.75" customHeight="1" x14ac:dyDescent="0.35">
      <c r="A18" s="236"/>
      <c r="B18" s="137"/>
      <c r="C18" s="370" t="s">
        <v>90</v>
      </c>
      <c r="D18" s="370"/>
      <c r="E18" s="370"/>
      <c r="F18" s="370"/>
      <c r="G18" s="316"/>
      <c r="H18" s="263"/>
      <c r="I18" s="265"/>
      <c r="J18" s="369"/>
      <c r="K18" s="369"/>
      <c r="L18" s="369"/>
      <c r="M18" s="77"/>
      <c r="N18" s="77"/>
      <c r="O18" s="6"/>
      <c r="P18" s="6"/>
      <c r="Q18" s="6"/>
    </row>
    <row r="19" spans="1:17" s="10" customFormat="1" ht="18.75" customHeight="1" x14ac:dyDescent="0.35">
      <c r="A19" s="253"/>
      <c r="B19" s="297"/>
      <c r="C19" s="317" t="s">
        <v>86</v>
      </c>
      <c r="D19" s="371" t="s">
        <v>91</v>
      </c>
      <c r="E19" s="371"/>
      <c r="F19" s="372"/>
      <c r="G19" s="318">
        <f>SUMIFS(I33:I232,C33:C232,"Nr. 3.2")</f>
        <v>0</v>
      </c>
      <c r="H19" s="263"/>
      <c r="I19" s="265"/>
      <c r="J19" s="369"/>
      <c r="K19" s="369"/>
      <c r="L19" s="369"/>
      <c r="M19" s="77"/>
      <c r="N19" s="77"/>
      <c r="O19" s="6"/>
      <c r="P19" s="6"/>
      <c r="Q19" s="6"/>
    </row>
    <row r="20" spans="1:17" s="10" customFormat="1" ht="18.75" customHeight="1" x14ac:dyDescent="0.35">
      <c r="A20" s="253"/>
      <c r="B20" s="297"/>
      <c r="C20" s="317" t="s">
        <v>87</v>
      </c>
      <c r="D20" s="371" t="s">
        <v>123</v>
      </c>
      <c r="E20" s="371"/>
      <c r="F20" s="372"/>
      <c r="G20" s="318">
        <f>SUMIFS(I33:I232,C33:C232,"Nr. 3.5")</f>
        <v>0</v>
      </c>
      <c r="H20" s="263"/>
      <c r="I20" s="265"/>
      <c r="J20" s="369"/>
      <c r="K20" s="369"/>
      <c r="L20" s="369"/>
      <c r="M20" s="77"/>
      <c r="N20" s="77"/>
      <c r="O20" s="6"/>
      <c r="P20" s="6"/>
      <c r="Q20" s="6"/>
    </row>
    <row r="21" spans="1:17" s="10" customFormat="1" ht="18.75" customHeight="1" thickBot="1" x14ac:dyDescent="0.4">
      <c r="A21" s="253"/>
      <c r="B21" s="309"/>
      <c r="C21" s="310" t="s">
        <v>118</v>
      </c>
      <c r="D21" s="402" t="s">
        <v>121</v>
      </c>
      <c r="E21" s="402"/>
      <c r="F21" s="404"/>
      <c r="G21" s="311">
        <f>SUMIFS(I33:I232,C33:C232,"Nr. 3.8")</f>
        <v>0</v>
      </c>
      <c r="H21" s="263"/>
      <c r="I21" s="265"/>
      <c r="J21" s="369"/>
      <c r="K21" s="369"/>
      <c r="L21" s="369"/>
      <c r="M21" s="77"/>
      <c r="N21" s="77"/>
      <c r="O21" s="6"/>
      <c r="P21" s="6"/>
      <c r="Q21" s="6"/>
    </row>
    <row r="22" spans="1:17" ht="9.75" customHeight="1" thickTop="1" x14ac:dyDescent="0.35">
      <c r="A22" s="253"/>
      <c r="B22" s="297"/>
      <c r="C22" s="297"/>
      <c r="D22" s="297"/>
      <c r="E22" s="135"/>
      <c r="F22" s="135"/>
      <c r="G22" s="135"/>
      <c r="H22" s="263"/>
      <c r="I22" s="265"/>
      <c r="J22" s="369"/>
      <c r="K22" s="369"/>
      <c r="L22" s="369"/>
    </row>
    <row r="23" spans="1:17" ht="18.75" customHeight="1" x14ac:dyDescent="0.35">
      <c r="A23" s="253"/>
      <c r="B23" s="297"/>
      <c r="C23" s="135"/>
      <c r="D23" s="373" t="s">
        <v>92</v>
      </c>
      <c r="E23" s="373"/>
      <c r="F23" s="373"/>
      <c r="G23" s="172">
        <f>SUM(G19:G21)</f>
        <v>0</v>
      </c>
      <c r="H23" s="263"/>
      <c r="I23" s="265"/>
      <c r="J23" s="369"/>
      <c r="K23" s="369"/>
      <c r="L23" s="369"/>
    </row>
    <row r="24" spans="1:17" ht="12.75" customHeight="1" x14ac:dyDescent="0.35">
      <c r="A24" s="253"/>
      <c r="B24" s="297"/>
      <c r="C24" s="135"/>
      <c r="D24" s="298"/>
      <c r="E24" s="298"/>
      <c r="F24" s="298"/>
      <c r="G24" s="298"/>
      <c r="H24" s="263"/>
      <c r="I24" s="265"/>
      <c r="J24" s="369"/>
      <c r="K24" s="369"/>
      <c r="L24" s="369"/>
    </row>
    <row r="25" spans="1:17" ht="18.75" customHeight="1" x14ac:dyDescent="0.35">
      <c r="A25" s="253"/>
      <c r="B25" s="254"/>
      <c r="C25" s="387" t="s">
        <v>96</v>
      </c>
      <c r="D25" s="387"/>
      <c r="E25" s="387"/>
      <c r="F25" s="387"/>
      <c r="G25" s="263"/>
      <c r="H25" s="263"/>
      <c r="I25" s="265"/>
      <c r="J25" s="369"/>
      <c r="K25" s="369"/>
      <c r="L25" s="369"/>
    </row>
    <row r="26" spans="1:17" ht="18.75" customHeight="1" thickBot="1" x14ac:dyDescent="0.4">
      <c r="A26" s="253"/>
      <c r="B26" s="254"/>
      <c r="C26" s="138" t="s">
        <v>37</v>
      </c>
      <c r="D26" s="400" t="s">
        <v>95</v>
      </c>
      <c r="E26" s="400"/>
      <c r="F26" s="401"/>
      <c r="G26" s="173">
        <f>SUMIFS(I33:I232,C33:C232,"Nr. 5")</f>
        <v>0</v>
      </c>
      <c r="H26" s="263"/>
      <c r="I26" s="265"/>
      <c r="J26" s="369"/>
      <c r="K26" s="369"/>
      <c r="L26" s="369"/>
    </row>
    <row r="27" spans="1:17" ht="9" customHeight="1" thickTop="1" x14ac:dyDescent="0.35">
      <c r="A27" s="253"/>
      <c r="B27" s="254"/>
      <c r="C27" s="254"/>
      <c r="D27" s="254"/>
      <c r="E27" s="135"/>
      <c r="F27" s="135"/>
      <c r="G27" s="135"/>
      <c r="H27" s="263"/>
      <c r="I27" s="265"/>
      <c r="J27" s="369"/>
      <c r="K27" s="369"/>
      <c r="L27" s="369"/>
    </row>
    <row r="28" spans="1:17" ht="9.75" customHeight="1" x14ac:dyDescent="0.35">
      <c r="A28" s="396"/>
      <c r="B28" s="397"/>
      <c r="C28" s="397"/>
      <c r="D28" s="397"/>
      <c r="E28" s="397"/>
      <c r="F28" s="397"/>
      <c r="G28" s="397"/>
      <c r="H28" s="398"/>
      <c r="I28" s="399"/>
      <c r="J28" s="369"/>
      <c r="K28" s="369"/>
      <c r="L28" s="369"/>
    </row>
    <row r="29" spans="1:17" ht="27" customHeight="1" x14ac:dyDescent="0.35">
      <c r="A29" s="253"/>
      <c r="B29" s="254"/>
      <c r="C29" s="393" t="s">
        <v>38</v>
      </c>
      <c r="D29" s="394"/>
      <c r="E29" s="394"/>
      <c r="F29" s="395"/>
      <c r="G29" s="172">
        <f>G16+G23+G26</f>
        <v>0</v>
      </c>
      <c r="H29" s="263"/>
      <c r="I29" s="265"/>
      <c r="J29" s="369"/>
      <c r="K29" s="369"/>
      <c r="L29" s="369"/>
    </row>
    <row r="30" spans="1:17" ht="15" customHeight="1" x14ac:dyDescent="0.35">
      <c r="A30" s="104"/>
      <c r="B30" s="105"/>
      <c r="C30" s="105"/>
      <c r="D30" s="105"/>
      <c r="E30" s="105"/>
      <c r="F30" s="105"/>
      <c r="G30" s="105"/>
      <c r="H30" s="105"/>
      <c r="I30" s="266"/>
      <c r="J30" s="369"/>
      <c r="K30" s="369"/>
      <c r="L30" s="369"/>
    </row>
    <row r="31" spans="1:17" s="85" customFormat="1" ht="80.25" customHeight="1" x14ac:dyDescent="0.35">
      <c r="A31" s="374" t="s">
        <v>116</v>
      </c>
      <c r="B31" s="375"/>
      <c r="C31" s="375"/>
      <c r="D31" s="375"/>
      <c r="E31" s="375"/>
      <c r="F31" s="375"/>
      <c r="G31" s="375"/>
      <c r="H31" s="375"/>
      <c r="I31" s="375"/>
      <c r="J31" s="306"/>
      <c r="K31" s="306"/>
      <c r="L31" s="306"/>
    </row>
    <row r="32" spans="1:17" ht="56" x14ac:dyDescent="0.35">
      <c r="A32" s="40" t="s">
        <v>0</v>
      </c>
      <c r="B32" s="240" t="s">
        <v>46</v>
      </c>
      <c r="C32" s="240" t="s">
        <v>16</v>
      </c>
      <c r="D32" s="240" t="s">
        <v>47</v>
      </c>
      <c r="E32" s="240" t="s">
        <v>3</v>
      </c>
      <c r="F32" s="240" t="s">
        <v>48</v>
      </c>
      <c r="G32" s="241" t="s">
        <v>49</v>
      </c>
      <c r="H32" s="241" t="s">
        <v>51</v>
      </c>
      <c r="I32" s="240" t="s">
        <v>50</v>
      </c>
      <c r="J32" s="44"/>
      <c r="K32" s="369"/>
      <c r="L32" s="45"/>
    </row>
    <row r="33" spans="1:12" x14ac:dyDescent="0.35">
      <c r="A33" s="41">
        <v>1</v>
      </c>
      <c r="B33" s="140"/>
      <c r="C33" s="244"/>
      <c r="D33" s="48"/>
      <c r="E33" s="96"/>
      <c r="F33" s="22"/>
      <c r="G33" s="22"/>
      <c r="H33" s="139"/>
      <c r="I33" s="139"/>
      <c r="J33" s="44"/>
      <c r="K33" s="369"/>
      <c r="L33" s="50"/>
    </row>
    <row r="34" spans="1:12" x14ac:dyDescent="0.35">
      <c r="A34" s="41">
        <v>2</v>
      </c>
      <c r="B34" s="140"/>
      <c r="C34" s="244"/>
      <c r="D34" s="48"/>
      <c r="E34" s="96"/>
      <c r="F34" s="22"/>
      <c r="G34" s="22"/>
      <c r="H34" s="139"/>
      <c r="I34" s="139"/>
      <c r="J34" s="44"/>
      <c r="K34" s="369"/>
      <c r="L34" s="50"/>
    </row>
    <row r="35" spans="1:12" x14ac:dyDescent="0.35">
      <c r="A35" s="41">
        <v>3</v>
      </c>
      <c r="B35" s="140"/>
      <c r="C35" s="244"/>
      <c r="D35" s="48"/>
      <c r="E35" s="96"/>
      <c r="F35" s="22"/>
      <c r="G35" s="22"/>
      <c r="H35" s="139"/>
      <c r="I35" s="139"/>
      <c r="J35" s="44"/>
      <c r="K35" s="369"/>
      <c r="L35" s="50"/>
    </row>
    <row r="36" spans="1:12" x14ac:dyDescent="0.35">
      <c r="A36" s="41">
        <v>4</v>
      </c>
      <c r="B36" s="140"/>
      <c r="C36" s="244"/>
      <c r="D36" s="48"/>
      <c r="E36" s="96"/>
      <c r="F36" s="22"/>
      <c r="G36" s="22"/>
      <c r="H36" s="139"/>
      <c r="I36" s="139"/>
      <c r="J36" s="44"/>
      <c r="K36" s="369"/>
      <c r="L36" s="50"/>
    </row>
    <row r="37" spans="1:12" x14ac:dyDescent="0.35">
      <c r="A37" s="41">
        <v>5</v>
      </c>
      <c r="B37" s="140"/>
      <c r="C37" s="244"/>
      <c r="D37" s="48"/>
      <c r="E37" s="96"/>
      <c r="F37" s="22"/>
      <c r="G37" s="22"/>
      <c r="H37" s="139"/>
      <c r="I37" s="139"/>
      <c r="J37" s="44"/>
      <c r="K37" s="369"/>
      <c r="L37" s="50"/>
    </row>
    <row r="38" spans="1:12" x14ac:dyDescent="0.35">
      <c r="A38" s="41">
        <v>6</v>
      </c>
      <c r="B38" s="140"/>
      <c r="C38" s="244"/>
      <c r="D38" s="48"/>
      <c r="E38" s="96"/>
      <c r="F38" s="22"/>
      <c r="G38" s="22"/>
      <c r="H38" s="139"/>
      <c r="I38" s="139"/>
      <c r="J38" s="44"/>
      <c r="K38" s="369"/>
      <c r="L38" s="50"/>
    </row>
    <row r="39" spans="1:12" x14ac:dyDescent="0.35">
      <c r="A39" s="41">
        <v>7</v>
      </c>
      <c r="B39" s="140"/>
      <c r="C39" s="244"/>
      <c r="D39" s="48"/>
      <c r="E39" s="96"/>
      <c r="F39" s="22"/>
      <c r="G39" s="22"/>
      <c r="H39" s="139"/>
      <c r="I39" s="139"/>
      <c r="J39" s="44"/>
      <c r="K39" s="369"/>
      <c r="L39" s="50"/>
    </row>
    <row r="40" spans="1:12" x14ac:dyDescent="0.35">
      <c r="A40" s="41">
        <v>8</v>
      </c>
      <c r="B40" s="140"/>
      <c r="C40" s="244"/>
      <c r="D40" s="48"/>
      <c r="E40" s="96"/>
      <c r="F40" s="22"/>
      <c r="G40" s="22"/>
      <c r="H40" s="139"/>
      <c r="I40" s="23"/>
      <c r="J40" s="44"/>
      <c r="K40" s="369"/>
      <c r="L40" s="50"/>
    </row>
    <row r="41" spans="1:12" x14ac:dyDescent="0.35">
      <c r="A41" s="41">
        <v>9</v>
      </c>
      <c r="B41" s="140"/>
      <c r="C41" s="244"/>
      <c r="D41" s="48"/>
      <c r="E41" s="96"/>
      <c r="F41" s="22"/>
      <c r="G41" s="22"/>
      <c r="H41" s="139"/>
      <c r="I41" s="23"/>
      <c r="J41" s="44"/>
      <c r="K41" s="369"/>
      <c r="L41" s="50"/>
    </row>
    <row r="42" spans="1:12" x14ac:dyDescent="0.35">
      <c r="A42" s="41">
        <v>10</v>
      </c>
      <c r="B42" s="140"/>
      <c r="C42" s="244"/>
      <c r="D42" s="48"/>
      <c r="E42" s="96"/>
      <c r="F42" s="22"/>
      <c r="G42" s="22"/>
      <c r="H42" s="139"/>
      <c r="I42" s="23"/>
      <c r="J42" s="44"/>
      <c r="K42" s="369"/>
      <c r="L42" s="50"/>
    </row>
    <row r="43" spans="1:12" x14ac:dyDescent="0.35">
      <c r="A43" s="41">
        <v>11</v>
      </c>
      <c r="B43" s="140"/>
      <c r="C43" s="244"/>
      <c r="D43" s="48"/>
      <c r="E43" s="96"/>
      <c r="F43" s="22"/>
      <c r="G43" s="22"/>
      <c r="H43" s="139"/>
      <c r="I43" s="23"/>
      <c r="J43" s="44"/>
      <c r="K43" s="369"/>
      <c r="L43" s="50"/>
    </row>
    <row r="44" spans="1:12" x14ac:dyDescent="0.35">
      <c r="A44" s="41">
        <v>12</v>
      </c>
      <c r="B44" s="140"/>
      <c r="C44" s="244"/>
      <c r="D44" s="48"/>
      <c r="E44" s="96"/>
      <c r="F44" s="22"/>
      <c r="G44" s="22"/>
      <c r="H44" s="139"/>
      <c r="I44" s="23"/>
      <c r="J44" s="44"/>
      <c r="K44" s="44"/>
      <c r="L44" s="50"/>
    </row>
    <row r="45" spans="1:12" x14ac:dyDescent="0.35">
      <c r="A45" s="41">
        <v>13</v>
      </c>
      <c r="B45" s="140"/>
      <c r="C45" s="244"/>
      <c r="D45" s="48"/>
      <c r="E45" s="96"/>
      <c r="F45" s="22"/>
      <c r="G45" s="22"/>
      <c r="H45" s="139"/>
      <c r="I45" s="23"/>
      <c r="J45" s="44"/>
      <c r="K45" s="44"/>
      <c r="L45" s="50"/>
    </row>
    <row r="46" spans="1:12" x14ac:dyDescent="0.35">
      <c r="A46" s="41">
        <v>14</v>
      </c>
      <c r="B46" s="140"/>
      <c r="C46" s="244"/>
      <c r="D46" s="48"/>
      <c r="E46" s="96"/>
      <c r="F46" s="22"/>
      <c r="G46" s="22"/>
      <c r="H46" s="139"/>
      <c r="I46" s="23"/>
      <c r="J46" s="44"/>
      <c r="K46" s="44"/>
      <c r="L46" s="50"/>
    </row>
    <row r="47" spans="1:12" x14ac:dyDescent="0.35">
      <c r="A47" s="41">
        <v>15</v>
      </c>
      <c r="B47" s="140"/>
      <c r="C47" s="244"/>
      <c r="D47" s="48"/>
      <c r="E47" s="96"/>
      <c r="F47" s="22"/>
      <c r="G47" s="22"/>
      <c r="H47" s="139"/>
      <c r="I47" s="23"/>
      <c r="J47" s="44"/>
      <c r="K47" s="44"/>
      <c r="L47" s="50"/>
    </row>
    <row r="48" spans="1:12" x14ac:dyDescent="0.35">
      <c r="A48" s="41">
        <v>16</v>
      </c>
      <c r="B48" s="140"/>
      <c r="C48" s="244"/>
      <c r="D48" s="48"/>
      <c r="E48" s="96"/>
      <c r="F48" s="22"/>
      <c r="G48" s="22"/>
      <c r="H48" s="139"/>
      <c r="I48" s="23"/>
      <c r="J48" s="44"/>
      <c r="K48" s="44"/>
      <c r="L48" s="50"/>
    </row>
    <row r="49" spans="1:12" x14ac:dyDescent="0.35">
      <c r="A49" s="41">
        <v>17</v>
      </c>
      <c r="B49" s="140"/>
      <c r="C49" s="244"/>
      <c r="D49" s="48"/>
      <c r="E49" s="96"/>
      <c r="F49" s="22"/>
      <c r="G49" s="22"/>
      <c r="H49" s="139"/>
      <c r="I49" s="23"/>
      <c r="J49" s="44"/>
      <c r="K49" s="44"/>
      <c r="L49" s="50"/>
    </row>
    <row r="50" spans="1:12" x14ac:dyDescent="0.35">
      <c r="A50" s="41">
        <v>18</v>
      </c>
      <c r="B50" s="140"/>
      <c r="C50" s="244"/>
      <c r="D50" s="48"/>
      <c r="E50" s="96"/>
      <c r="F50" s="22"/>
      <c r="G50" s="22"/>
      <c r="H50" s="139"/>
      <c r="I50" s="23"/>
      <c r="J50" s="44"/>
      <c r="K50" s="44"/>
      <c r="L50" s="50"/>
    </row>
    <row r="51" spans="1:12" x14ac:dyDescent="0.35">
      <c r="A51" s="41">
        <v>19</v>
      </c>
      <c r="B51" s="140"/>
      <c r="C51" s="244"/>
      <c r="D51" s="48"/>
      <c r="E51" s="96"/>
      <c r="F51" s="22"/>
      <c r="G51" s="22"/>
      <c r="H51" s="139"/>
      <c r="I51" s="23"/>
      <c r="J51" s="44"/>
      <c r="K51" s="44"/>
      <c r="L51" s="50"/>
    </row>
    <row r="52" spans="1:12" x14ac:dyDescent="0.35">
      <c r="A52" s="41">
        <v>20</v>
      </c>
      <c r="B52" s="140"/>
      <c r="C52" s="244"/>
      <c r="D52" s="48"/>
      <c r="E52" s="96"/>
      <c r="F52" s="22"/>
      <c r="G52" s="22"/>
      <c r="H52" s="139"/>
      <c r="I52" s="23"/>
      <c r="J52" s="44"/>
      <c r="K52" s="44"/>
      <c r="L52" s="50"/>
    </row>
    <row r="53" spans="1:12" x14ac:dyDescent="0.35">
      <c r="A53" s="41">
        <v>21</v>
      </c>
      <c r="B53" s="140"/>
      <c r="C53" s="244"/>
      <c r="D53" s="48"/>
      <c r="E53" s="96"/>
      <c r="F53" s="22"/>
      <c r="G53" s="22"/>
      <c r="H53" s="139"/>
      <c r="I53" s="23"/>
      <c r="J53" s="44"/>
      <c r="K53" s="44"/>
      <c r="L53" s="50"/>
    </row>
    <row r="54" spans="1:12" x14ac:dyDescent="0.35">
      <c r="A54" s="41">
        <v>22</v>
      </c>
      <c r="B54" s="140"/>
      <c r="C54" s="244"/>
      <c r="D54" s="48"/>
      <c r="E54" s="96"/>
      <c r="F54" s="22"/>
      <c r="G54" s="22"/>
      <c r="H54" s="139"/>
      <c r="I54" s="23"/>
      <c r="J54" s="44"/>
      <c r="K54" s="44"/>
      <c r="L54" s="50"/>
    </row>
    <row r="55" spans="1:12" x14ac:dyDescent="0.35">
      <c r="A55" s="41">
        <v>23</v>
      </c>
      <c r="B55" s="140"/>
      <c r="C55" s="244"/>
      <c r="D55" s="48"/>
      <c r="E55" s="96"/>
      <c r="F55" s="22"/>
      <c r="G55" s="22"/>
      <c r="H55" s="139"/>
      <c r="I55" s="23"/>
      <c r="J55" s="44"/>
      <c r="K55" s="44"/>
      <c r="L55" s="50"/>
    </row>
    <row r="56" spans="1:12" x14ac:dyDescent="0.35">
      <c r="A56" s="41">
        <v>24</v>
      </c>
      <c r="B56" s="140"/>
      <c r="C56" s="244"/>
      <c r="D56" s="48"/>
      <c r="E56" s="96"/>
      <c r="F56" s="22"/>
      <c r="G56" s="22"/>
      <c r="H56" s="139"/>
      <c r="I56" s="23"/>
      <c r="J56" s="44"/>
      <c r="K56" s="44"/>
      <c r="L56" s="50"/>
    </row>
    <row r="57" spans="1:12" x14ac:dyDescent="0.35">
      <c r="A57" s="41">
        <v>25</v>
      </c>
      <c r="B57" s="140"/>
      <c r="C57" s="244"/>
      <c r="D57" s="48"/>
      <c r="E57" s="96"/>
      <c r="F57" s="22"/>
      <c r="G57" s="22"/>
      <c r="H57" s="139"/>
      <c r="I57" s="23"/>
      <c r="J57" s="44"/>
      <c r="K57" s="44"/>
      <c r="L57" s="50"/>
    </row>
    <row r="58" spans="1:12" x14ac:dyDescent="0.35">
      <c r="A58" s="41">
        <v>26</v>
      </c>
      <c r="B58" s="140"/>
      <c r="C58" s="244"/>
      <c r="D58" s="48"/>
      <c r="E58" s="96"/>
      <c r="F58" s="22"/>
      <c r="G58" s="22"/>
      <c r="H58" s="139"/>
      <c r="I58" s="23"/>
      <c r="J58" s="44"/>
      <c r="K58" s="44"/>
      <c r="L58" s="50"/>
    </row>
    <row r="59" spans="1:12" x14ac:dyDescent="0.35">
      <c r="A59" s="41">
        <v>27</v>
      </c>
      <c r="B59" s="140"/>
      <c r="C59" s="244"/>
      <c r="D59" s="48"/>
      <c r="E59" s="96"/>
      <c r="F59" s="22"/>
      <c r="G59" s="22"/>
      <c r="H59" s="139"/>
      <c r="I59" s="23"/>
      <c r="J59" s="44"/>
      <c r="K59" s="44"/>
      <c r="L59" s="50"/>
    </row>
    <row r="60" spans="1:12" x14ac:dyDescent="0.35">
      <c r="A60" s="41">
        <v>28</v>
      </c>
      <c r="B60" s="140"/>
      <c r="C60" s="244"/>
      <c r="D60" s="48"/>
      <c r="E60" s="96"/>
      <c r="F60" s="22"/>
      <c r="G60" s="22"/>
      <c r="H60" s="139"/>
      <c r="I60" s="23"/>
      <c r="J60" s="44"/>
      <c r="K60" s="44"/>
      <c r="L60" s="50"/>
    </row>
    <row r="61" spans="1:12" x14ac:dyDescent="0.35">
      <c r="A61" s="41">
        <v>29</v>
      </c>
      <c r="B61" s="140"/>
      <c r="C61" s="244"/>
      <c r="D61" s="48"/>
      <c r="E61" s="96"/>
      <c r="F61" s="22"/>
      <c r="G61" s="22"/>
      <c r="H61" s="139"/>
      <c r="I61" s="23"/>
      <c r="J61" s="44"/>
      <c r="K61" s="44"/>
      <c r="L61" s="50"/>
    </row>
    <row r="62" spans="1:12" x14ac:dyDescent="0.35">
      <c r="A62" s="41">
        <v>30</v>
      </c>
      <c r="B62" s="140"/>
      <c r="C62" s="244"/>
      <c r="D62" s="48"/>
      <c r="E62" s="96"/>
      <c r="F62" s="22"/>
      <c r="G62" s="22"/>
      <c r="H62" s="139"/>
      <c r="I62" s="23"/>
      <c r="J62" s="44"/>
      <c r="K62" s="44"/>
      <c r="L62" s="50"/>
    </row>
    <row r="63" spans="1:12" x14ac:dyDescent="0.35">
      <c r="A63" s="41">
        <v>31</v>
      </c>
      <c r="B63" s="140"/>
      <c r="C63" s="244"/>
      <c r="D63" s="48"/>
      <c r="E63" s="96"/>
      <c r="F63" s="22"/>
      <c r="G63" s="22"/>
      <c r="H63" s="139"/>
      <c r="I63" s="23"/>
      <c r="J63" s="44"/>
      <c r="K63" s="44"/>
      <c r="L63" s="50"/>
    </row>
    <row r="64" spans="1:12" x14ac:dyDescent="0.35">
      <c r="A64" s="41">
        <v>32</v>
      </c>
      <c r="B64" s="140"/>
      <c r="C64" s="244"/>
      <c r="D64" s="48"/>
      <c r="E64" s="96"/>
      <c r="F64" s="22"/>
      <c r="G64" s="22"/>
      <c r="H64" s="139"/>
      <c r="I64" s="23"/>
      <c r="J64" s="44"/>
      <c r="K64" s="44"/>
      <c r="L64" s="50"/>
    </row>
    <row r="65" spans="1:12" x14ac:dyDescent="0.35">
      <c r="A65" s="41">
        <v>33</v>
      </c>
      <c r="B65" s="140"/>
      <c r="C65" s="244"/>
      <c r="D65" s="48"/>
      <c r="E65" s="96"/>
      <c r="F65" s="22"/>
      <c r="G65" s="22"/>
      <c r="H65" s="139"/>
      <c r="I65" s="23"/>
      <c r="J65" s="44"/>
      <c r="K65" s="44"/>
      <c r="L65" s="50"/>
    </row>
    <row r="66" spans="1:12" x14ac:dyDescent="0.35">
      <c r="A66" s="41">
        <v>34</v>
      </c>
      <c r="B66" s="140"/>
      <c r="C66" s="244"/>
      <c r="D66" s="48"/>
      <c r="E66" s="96"/>
      <c r="F66" s="22"/>
      <c r="G66" s="22"/>
      <c r="H66" s="139"/>
      <c r="I66" s="23"/>
      <c r="J66" s="44"/>
      <c r="K66" s="44"/>
      <c r="L66" s="50"/>
    </row>
    <row r="67" spans="1:12" x14ac:dyDescent="0.35">
      <c r="A67" s="41">
        <v>35</v>
      </c>
      <c r="B67" s="140"/>
      <c r="C67" s="244"/>
      <c r="D67" s="48"/>
      <c r="E67" s="96"/>
      <c r="F67" s="22"/>
      <c r="G67" s="22"/>
      <c r="H67" s="139"/>
      <c r="I67" s="23"/>
      <c r="J67" s="44"/>
      <c r="K67" s="44"/>
      <c r="L67" s="50"/>
    </row>
    <row r="68" spans="1:12" x14ac:dyDescent="0.35">
      <c r="A68" s="41">
        <v>36</v>
      </c>
      <c r="B68" s="140"/>
      <c r="C68" s="244"/>
      <c r="D68" s="48"/>
      <c r="E68" s="96"/>
      <c r="F68" s="22"/>
      <c r="G68" s="22"/>
      <c r="H68" s="139"/>
      <c r="I68" s="23"/>
      <c r="J68" s="44"/>
      <c r="K68" s="44"/>
      <c r="L68" s="50"/>
    </row>
    <row r="69" spans="1:12" x14ac:dyDescent="0.35">
      <c r="A69" s="41">
        <v>37</v>
      </c>
      <c r="B69" s="140"/>
      <c r="C69" s="244"/>
      <c r="D69" s="48"/>
      <c r="E69" s="96"/>
      <c r="F69" s="22"/>
      <c r="G69" s="22"/>
      <c r="H69" s="139"/>
      <c r="I69" s="23"/>
      <c r="J69" s="44"/>
      <c r="K69" s="44"/>
      <c r="L69" s="50"/>
    </row>
    <row r="70" spans="1:12" x14ac:dyDescent="0.35">
      <c r="A70" s="41">
        <v>38</v>
      </c>
      <c r="B70" s="140"/>
      <c r="C70" s="244"/>
      <c r="D70" s="48"/>
      <c r="E70" s="96"/>
      <c r="F70" s="22"/>
      <c r="G70" s="22"/>
      <c r="H70" s="139"/>
      <c r="I70" s="23"/>
      <c r="J70" s="44"/>
      <c r="K70" s="44"/>
      <c r="L70" s="50"/>
    </row>
    <row r="71" spans="1:12" x14ac:dyDescent="0.35">
      <c r="A71" s="41">
        <v>39</v>
      </c>
      <c r="B71" s="140"/>
      <c r="C71" s="244"/>
      <c r="D71" s="48"/>
      <c r="E71" s="96"/>
      <c r="F71" s="22"/>
      <c r="G71" s="22"/>
      <c r="H71" s="139"/>
      <c r="I71" s="23"/>
      <c r="J71" s="44"/>
      <c r="K71" s="44"/>
      <c r="L71" s="50"/>
    </row>
    <row r="72" spans="1:12" x14ac:dyDescent="0.35">
      <c r="A72" s="41">
        <v>40</v>
      </c>
      <c r="B72" s="140"/>
      <c r="C72" s="244"/>
      <c r="D72" s="48"/>
      <c r="E72" s="96"/>
      <c r="F72" s="22"/>
      <c r="G72" s="22"/>
      <c r="H72" s="139"/>
      <c r="I72" s="23"/>
      <c r="J72" s="44"/>
      <c r="K72" s="44"/>
      <c r="L72" s="50"/>
    </row>
    <row r="73" spans="1:12" x14ac:dyDescent="0.35">
      <c r="A73" s="41">
        <v>41</v>
      </c>
      <c r="B73" s="140"/>
      <c r="C73" s="244"/>
      <c r="D73" s="48"/>
      <c r="E73" s="96"/>
      <c r="F73" s="22"/>
      <c r="G73" s="22"/>
      <c r="H73" s="139"/>
      <c r="I73" s="23"/>
      <c r="J73" s="44"/>
      <c r="K73" s="44"/>
      <c r="L73" s="50"/>
    </row>
    <row r="74" spans="1:12" x14ac:dyDescent="0.35">
      <c r="A74" s="41">
        <v>42</v>
      </c>
      <c r="B74" s="140"/>
      <c r="C74" s="244"/>
      <c r="D74" s="48"/>
      <c r="E74" s="96"/>
      <c r="F74" s="22"/>
      <c r="G74" s="22"/>
      <c r="H74" s="139"/>
      <c r="I74" s="23"/>
      <c r="J74" s="44"/>
      <c r="K74" s="44"/>
      <c r="L74" s="50"/>
    </row>
    <row r="75" spans="1:12" x14ac:dyDescent="0.35">
      <c r="A75" s="41">
        <v>43</v>
      </c>
      <c r="B75" s="140"/>
      <c r="C75" s="244"/>
      <c r="D75" s="48"/>
      <c r="E75" s="96"/>
      <c r="F75" s="22"/>
      <c r="G75" s="22"/>
      <c r="H75" s="139"/>
      <c r="I75" s="23"/>
      <c r="J75" s="44"/>
      <c r="K75" s="44"/>
      <c r="L75" s="50"/>
    </row>
    <row r="76" spans="1:12" x14ac:dyDescent="0.35">
      <c r="A76" s="41">
        <v>44</v>
      </c>
      <c r="B76" s="140"/>
      <c r="C76" s="244"/>
      <c r="D76" s="48"/>
      <c r="E76" s="96"/>
      <c r="F76" s="22"/>
      <c r="G76" s="22"/>
      <c r="H76" s="139"/>
      <c r="I76" s="23"/>
      <c r="J76" s="44"/>
      <c r="K76" s="44"/>
      <c r="L76" s="50"/>
    </row>
    <row r="77" spans="1:12" x14ac:dyDescent="0.35">
      <c r="A77" s="41">
        <v>45</v>
      </c>
      <c r="B77" s="140"/>
      <c r="C77" s="244"/>
      <c r="D77" s="48"/>
      <c r="E77" s="96"/>
      <c r="F77" s="22"/>
      <c r="G77" s="22"/>
      <c r="H77" s="139"/>
      <c r="I77" s="23"/>
      <c r="J77" s="44"/>
      <c r="K77" s="44"/>
      <c r="L77" s="50"/>
    </row>
    <row r="78" spans="1:12" x14ac:dyDescent="0.35">
      <c r="A78" s="41">
        <v>46</v>
      </c>
      <c r="B78" s="140"/>
      <c r="C78" s="244"/>
      <c r="D78" s="48"/>
      <c r="E78" s="96"/>
      <c r="F78" s="22"/>
      <c r="G78" s="22"/>
      <c r="H78" s="139"/>
      <c r="I78" s="23"/>
      <c r="J78" s="44"/>
      <c r="K78" s="44"/>
      <c r="L78" s="50"/>
    </row>
    <row r="79" spans="1:12" x14ac:dyDescent="0.35">
      <c r="A79" s="41">
        <v>47</v>
      </c>
      <c r="B79" s="140"/>
      <c r="C79" s="244"/>
      <c r="D79" s="48"/>
      <c r="E79" s="96"/>
      <c r="F79" s="22"/>
      <c r="G79" s="22"/>
      <c r="H79" s="139"/>
      <c r="I79" s="23"/>
      <c r="J79" s="44"/>
      <c r="K79" s="44"/>
      <c r="L79" s="50"/>
    </row>
    <row r="80" spans="1:12" x14ac:dyDescent="0.35">
      <c r="A80" s="41">
        <v>48</v>
      </c>
      <c r="B80" s="140"/>
      <c r="C80" s="244"/>
      <c r="D80" s="48"/>
      <c r="E80" s="96"/>
      <c r="F80" s="22"/>
      <c r="G80" s="22"/>
      <c r="H80" s="139"/>
      <c r="I80" s="23"/>
      <c r="J80" s="44"/>
      <c r="K80" s="44"/>
      <c r="L80" s="50"/>
    </row>
    <row r="81" spans="1:12" x14ac:dyDescent="0.35">
      <c r="A81" s="41">
        <v>49</v>
      </c>
      <c r="B81" s="140"/>
      <c r="C81" s="244"/>
      <c r="D81" s="48"/>
      <c r="E81" s="96"/>
      <c r="F81" s="22"/>
      <c r="G81" s="22"/>
      <c r="H81" s="139"/>
      <c r="I81" s="23"/>
      <c r="J81" s="44"/>
      <c r="K81" s="44"/>
      <c r="L81" s="50"/>
    </row>
    <row r="82" spans="1:12" x14ac:dyDescent="0.35">
      <c r="A82" s="41">
        <v>50</v>
      </c>
      <c r="B82" s="140"/>
      <c r="C82" s="244"/>
      <c r="D82" s="48"/>
      <c r="E82" s="96"/>
      <c r="F82" s="22"/>
      <c r="G82" s="22"/>
      <c r="H82" s="139"/>
      <c r="I82" s="23"/>
      <c r="J82" s="44"/>
      <c r="K82" s="44"/>
      <c r="L82" s="50"/>
    </row>
    <row r="83" spans="1:12" x14ac:dyDescent="0.35">
      <c r="A83" s="41">
        <v>51</v>
      </c>
      <c r="B83" s="140"/>
      <c r="C83" s="244"/>
      <c r="D83" s="48"/>
      <c r="E83" s="96"/>
      <c r="F83" s="22"/>
      <c r="G83" s="22"/>
      <c r="H83" s="139"/>
      <c r="I83" s="23"/>
      <c r="J83" s="44"/>
      <c r="K83" s="44"/>
      <c r="L83" s="50"/>
    </row>
    <row r="84" spans="1:12" x14ac:dyDescent="0.35">
      <c r="A84" s="41">
        <v>52</v>
      </c>
      <c r="B84" s="140"/>
      <c r="C84" s="244"/>
      <c r="D84" s="48"/>
      <c r="E84" s="96"/>
      <c r="F84" s="22"/>
      <c r="G84" s="22"/>
      <c r="H84" s="139"/>
      <c r="I84" s="23"/>
      <c r="J84" s="44"/>
      <c r="K84" s="44"/>
      <c r="L84" s="50"/>
    </row>
    <row r="85" spans="1:12" x14ac:dyDescent="0.35">
      <c r="A85" s="41">
        <v>53</v>
      </c>
      <c r="B85" s="140"/>
      <c r="C85" s="244"/>
      <c r="D85" s="48"/>
      <c r="E85" s="96"/>
      <c r="F85" s="22"/>
      <c r="G85" s="22"/>
      <c r="H85" s="139"/>
      <c r="I85" s="23"/>
      <c r="J85" s="44"/>
      <c r="K85" s="44"/>
      <c r="L85" s="50"/>
    </row>
    <row r="86" spans="1:12" x14ac:dyDescent="0.35">
      <c r="A86" s="41">
        <v>54</v>
      </c>
      <c r="B86" s="140"/>
      <c r="C86" s="244"/>
      <c r="D86" s="48"/>
      <c r="E86" s="96"/>
      <c r="F86" s="22"/>
      <c r="G86" s="22"/>
      <c r="H86" s="139"/>
      <c r="I86" s="23"/>
      <c r="J86" s="44"/>
      <c r="K86" s="44"/>
      <c r="L86" s="50"/>
    </row>
    <row r="87" spans="1:12" x14ac:dyDescent="0.35">
      <c r="A87" s="41">
        <v>55</v>
      </c>
      <c r="B87" s="140"/>
      <c r="C87" s="244"/>
      <c r="D87" s="48"/>
      <c r="E87" s="96"/>
      <c r="F87" s="22"/>
      <c r="G87" s="22"/>
      <c r="H87" s="139"/>
      <c r="I87" s="23"/>
      <c r="J87" s="44"/>
      <c r="K87" s="44"/>
      <c r="L87" s="50"/>
    </row>
    <row r="88" spans="1:12" x14ac:dyDescent="0.35">
      <c r="A88" s="41">
        <v>56</v>
      </c>
      <c r="B88" s="140"/>
      <c r="C88" s="244"/>
      <c r="D88" s="48"/>
      <c r="E88" s="96"/>
      <c r="F88" s="22"/>
      <c r="G88" s="22"/>
      <c r="H88" s="139"/>
      <c r="I88" s="23"/>
      <c r="J88" s="44"/>
      <c r="K88" s="44"/>
      <c r="L88" s="50"/>
    </row>
    <row r="89" spans="1:12" x14ac:dyDescent="0.35">
      <c r="A89" s="41">
        <v>57</v>
      </c>
      <c r="B89" s="140"/>
      <c r="C89" s="244"/>
      <c r="D89" s="48"/>
      <c r="E89" s="96"/>
      <c r="F89" s="22"/>
      <c r="G89" s="22"/>
      <c r="H89" s="139"/>
      <c r="I89" s="23"/>
      <c r="J89" s="44"/>
      <c r="K89" s="44"/>
      <c r="L89" s="50"/>
    </row>
    <row r="90" spans="1:12" x14ac:dyDescent="0.35">
      <c r="A90" s="41">
        <v>58</v>
      </c>
      <c r="B90" s="140"/>
      <c r="C90" s="244"/>
      <c r="D90" s="48"/>
      <c r="E90" s="96"/>
      <c r="F90" s="22"/>
      <c r="G90" s="22"/>
      <c r="H90" s="139"/>
      <c r="I90" s="23"/>
      <c r="J90" s="44"/>
      <c r="K90" s="44"/>
      <c r="L90" s="50"/>
    </row>
    <row r="91" spans="1:12" x14ac:dyDescent="0.35">
      <c r="A91" s="41">
        <v>59</v>
      </c>
      <c r="B91" s="140"/>
      <c r="C91" s="244"/>
      <c r="D91" s="48"/>
      <c r="E91" s="96"/>
      <c r="F91" s="22"/>
      <c r="G91" s="22"/>
      <c r="H91" s="139"/>
      <c r="I91" s="23"/>
      <c r="J91" s="44"/>
      <c r="K91" s="44"/>
      <c r="L91" s="50"/>
    </row>
    <row r="92" spans="1:12" x14ac:dyDescent="0.35">
      <c r="A92" s="41">
        <v>60</v>
      </c>
      <c r="B92" s="140"/>
      <c r="C92" s="244"/>
      <c r="D92" s="48"/>
      <c r="E92" s="96"/>
      <c r="F92" s="22"/>
      <c r="G92" s="22"/>
      <c r="H92" s="139"/>
      <c r="I92" s="23"/>
      <c r="J92" s="44"/>
      <c r="K92" s="44"/>
      <c r="L92" s="50"/>
    </row>
    <row r="93" spans="1:12" x14ac:dyDescent="0.35">
      <c r="A93" s="41">
        <v>61</v>
      </c>
      <c r="B93" s="140"/>
      <c r="C93" s="244"/>
      <c r="D93" s="48"/>
      <c r="E93" s="96"/>
      <c r="F93" s="22"/>
      <c r="G93" s="22"/>
      <c r="H93" s="139"/>
      <c r="I93" s="23"/>
      <c r="J93" s="44"/>
      <c r="K93" s="44"/>
      <c r="L93" s="50"/>
    </row>
    <row r="94" spans="1:12" x14ac:dyDescent="0.35">
      <c r="A94" s="41">
        <v>62</v>
      </c>
      <c r="B94" s="140"/>
      <c r="C94" s="244"/>
      <c r="D94" s="48"/>
      <c r="E94" s="96"/>
      <c r="F94" s="22"/>
      <c r="G94" s="22"/>
      <c r="H94" s="139"/>
      <c r="I94" s="23"/>
      <c r="J94" s="44"/>
      <c r="K94" s="44"/>
      <c r="L94" s="50"/>
    </row>
    <row r="95" spans="1:12" x14ac:dyDescent="0.35">
      <c r="A95" s="41">
        <v>63</v>
      </c>
      <c r="B95" s="140"/>
      <c r="C95" s="244"/>
      <c r="D95" s="48"/>
      <c r="E95" s="96"/>
      <c r="F95" s="22"/>
      <c r="G95" s="22"/>
      <c r="H95" s="139"/>
      <c r="I95" s="23"/>
      <c r="J95" s="44"/>
      <c r="K95" s="44"/>
      <c r="L95" s="50"/>
    </row>
    <row r="96" spans="1:12" x14ac:dyDescent="0.35">
      <c r="A96" s="41">
        <v>64</v>
      </c>
      <c r="B96" s="140"/>
      <c r="C96" s="244"/>
      <c r="D96" s="48"/>
      <c r="E96" s="96"/>
      <c r="F96" s="22"/>
      <c r="G96" s="22"/>
      <c r="H96" s="139"/>
      <c r="I96" s="23"/>
      <c r="J96" s="44"/>
      <c r="K96" s="44"/>
      <c r="L96" s="50"/>
    </row>
    <row r="97" spans="1:12" x14ac:dyDescent="0.35">
      <c r="A97" s="41">
        <v>65</v>
      </c>
      <c r="B97" s="140"/>
      <c r="C97" s="244"/>
      <c r="D97" s="48"/>
      <c r="E97" s="96"/>
      <c r="F97" s="22"/>
      <c r="G97" s="22"/>
      <c r="H97" s="139"/>
      <c r="I97" s="23"/>
      <c r="J97" s="44"/>
      <c r="K97" s="44"/>
      <c r="L97" s="50"/>
    </row>
    <row r="98" spans="1:12" x14ac:dyDescent="0.35">
      <c r="A98" s="41">
        <v>66</v>
      </c>
      <c r="B98" s="140"/>
      <c r="C98" s="244"/>
      <c r="D98" s="48"/>
      <c r="E98" s="96"/>
      <c r="F98" s="22"/>
      <c r="G98" s="22"/>
      <c r="H98" s="139"/>
      <c r="I98" s="23"/>
      <c r="J98" s="44"/>
      <c r="K98" s="44"/>
      <c r="L98" s="50"/>
    </row>
    <row r="99" spans="1:12" x14ac:dyDescent="0.35">
      <c r="A99" s="41">
        <v>67</v>
      </c>
      <c r="B99" s="140"/>
      <c r="C99" s="244"/>
      <c r="D99" s="48"/>
      <c r="E99" s="96"/>
      <c r="F99" s="22"/>
      <c r="G99" s="22"/>
      <c r="H99" s="139"/>
      <c r="I99" s="23"/>
      <c r="J99" s="44"/>
      <c r="K99" s="44"/>
      <c r="L99" s="50"/>
    </row>
    <row r="100" spans="1:12" x14ac:dyDescent="0.35">
      <c r="A100" s="41">
        <v>68</v>
      </c>
      <c r="B100" s="140"/>
      <c r="C100" s="244"/>
      <c r="D100" s="48"/>
      <c r="E100" s="96"/>
      <c r="F100" s="22"/>
      <c r="G100" s="22"/>
      <c r="H100" s="139"/>
      <c r="I100" s="23"/>
      <c r="J100" s="44"/>
      <c r="K100" s="44"/>
      <c r="L100" s="50"/>
    </row>
    <row r="101" spans="1:12" x14ac:dyDescent="0.35">
      <c r="A101" s="41">
        <v>69</v>
      </c>
      <c r="B101" s="140"/>
      <c r="C101" s="244"/>
      <c r="D101" s="48"/>
      <c r="E101" s="96"/>
      <c r="F101" s="22"/>
      <c r="G101" s="22"/>
      <c r="H101" s="139"/>
      <c r="I101" s="23"/>
      <c r="J101" s="44"/>
      <c r="K101" s="44"/>
      <c r="L101" s="50"/>
    </row>
    <row r="102" spans="1:12" x14ac:dyDescent="0.35">
      <c r="A102" s="41">
        <v>70</v>
      </c>
      <c r="B102" s="140"/>
      <c r="C102" s="244"/>
      <c r="D102" s="48"/>
      <c r="E102" s="96"/>
      <c r="F102" s="22"/>
      <c r="G102" s="22"/>
      <c r="H102" s="139"/>
      <c r="I102" s="23"/>
      <c r="J102" s="44"/>
      <c r="K102" s="44"/>
      <c r="L102" s="50"/>
    </row>
    <row r="103" spans="1:12" x14ac:dyDescent="0.35">
      <c r="A103" s="41">
        <v>71</v>
      </c>
      <c r="B103" s="140"/>
      <c r="C103" s="244"/>
      <c r="D103" s="48"/>
      <c r="E103" s="96"/>
      <c r="F103" s="22"/>
      <c r="G103" s="22"/>
      <c r="H103" s="139"/>
      <c r="I103" s="23"/>
      <c r="J103" s="44"/>
      <c r="K103" s="44"/>
      <c r="L103" s="50"/>
    </row>
    <row r="104" spans="1:12" x14ac:dyDescent="0.35">
      <c r="A104" s="41">
        <v>72</v>
      </c>
      <c r="B104" s="140"/>
      <c r="C104" s="244"/>
      <c r="D104" s="48"/>
      <c r="E104" s="96"/>
      <c r="F104" s="22"/>
      <c r="G104" s="22"/>
      <c r="H104" s="139"/>
      <c r="I104" s="23"/>
      <c r="J104" s="44"/>
      <c r="K104" s="44"/>
      <c r="L104" s="50"/>
    </row>
    <row r="105" spans="1:12" x14ac:dyDescent="0.35">
      <c r="A105" s="41">
        <v>73</v>
      </c>
      <c r="B105" s="140"/>
      <c r="C105" s="244"/>
      <c r="D105" s="48"/>
      <c r="E105" s="96"/>
      <c r="F105" s="22"/>
      <c r="G105" s="22"/>
      <c r="H105" s="139"/>
      <c r="I105" s="23"/>
      <c r="J105" s="44"/>
      <c r="K105" s="44"/>
      <c r="L105" s="50"/>
    </row>
    <row r="106" spans="1:12" x14ac:dyDescent="0.35">
      <c r="A106" s="41">
        <v>74</v>
      </c>
      <c r="B106" s="140"/>
      <c r="C106" s="244"/>
      <c r="D106" s="48"/>
      <c r="E106" s="96"/>
      <c r="F106" s="22"/>
      <c r="G106" s="22"/>
      <c r="H106" s="139"/>
      <c r="I106" s="23"/>
      <c r="J106" s="44"/>
      <c r="K106" s="44"/>
      <c r="L106" s="50"/>
    </row>
    <row r="107" spans="1:12" x14ac:dyDescent="0.35">
      <c r="A107" s="41">
        <v>75</v>
      </c>
      <c r="B107" s="140"/>
      <c r="C107" s="244"/>
      <c r="D107" s="48"/>
      <c r="E107" s="96"/>
      <c r="F107" s="22"/>
      <c r="G107" s="22"/>
      <c r="H107" s="139"/>
      <c r="I107" s="23"/>
      <c r="J107" s="44"/>
      <c r="K107" s="44"/>
      <c r="L107" s="50"/>
    </row>
    <row r="108" spans="1:12" x14ac:dyDescent="0.35">
      <c r="A108" s="41">
        <v>76</v>
      </c>
      <c r="B108" s="140"/>
      <c r="C108" s="244"/>
      <c r="D108" s="48"/>
      <c r="E108" s="96"/>
      <c r="F108" s="22"/>
      <c r="G108" s="22"/>
      <c r="H108" s="139"/>
      <c r="I108" s="23"/>
      <c r="J108" s="44"/>
      <c r="K108" s="44"/>
      <c r="L108" s="50"/>
    </row>
    <row r="109" spans="1:12" x14ac:dyDescent="0.35">
      <c r="A109" s="41">
        <v>77</v>
      </c>
      <c r="B109" s="140"/>
      <c r="C109" s="244"/>
      <c r="D109" s="48"/>
      <c r="E109" s="96"/>
      <c r="F109" s="22"/>
      <c r="G109" s="22"/>
      <c r="H109" s="139"/>
      <c r="I109" s="23"/>
      <c r="J109" s="44"/>
      <c r="K109" s="44"/>
      <c r="L109" s="50"/>
    </row>
    <row r="110" spans="1:12" x14ac:dyDescent="0.35">
      <c r="A110" s="41">
        <v>78</v>
      </c>
      <c r="B110" s="140"/>
      <c r="C110" s="244"/>
      <c r="D110" s="48"/>
      <c r="E110" s="96"/>
      <c r="F110" s="22"/>
      <c r="G110" s="22"/>
      <c r="H110" s="139"/>
      <c r="I110" s="23"/>
      <c r="J110" s="44"/>
      <c r="K110" s="44"/>
      <c r="L110" s="50"/>
    </row>
    <row r="111" spans="1:12" x14ac:dyDescent="0.35">
      <c r="A111" s="41">
        <v>79</v>
      </c>
      <c r="B111" s="140"/>
      <c r="C111" s="244"/>
      <c r="D111" s="48"/>
      <c r="E111" s="96"/>
      <c r="F111" s="22"/>
      <c r="G111" s="22"/>
      <c r="H111" s="139"/>
      <c r="I111" s="23"/>
      <c r="J111" s="44"/>
      <c r="K111" s="44"/>
      <c r="L111" s="50"/>
    </row>
    <row r="112" spans="1:12" x14ac:dyDescent="0.35">
      <c r="A112" s="41">
        <v>80</v>
      </c>
      <c r="B112" s="140"/>
      <c r="C112" s="244"/>
      <c r="D112" s="48"/>
      <c r="E112" s="96"/>
      <c r="F112" s="22"/>
      <c r="G112" s="22"/>
      <c r="H112" s="139"/>
      <c r="I112" s="23"/>
      <c r="J112" s="44"/>
      <c r="K112" s="44"/>
      <c r="L112" s="50"/>
    </row>
    <row r="113" spans="1:12" x14ac:dyDescent="0.35">
      <c r="A113" s="41">
        <v>81</v>
      </c>
      <c r="B113" s="140"/>
      <c r="C113" s="244"/>
      <c r="D113" s="48"/>
      <c r="E113" s="96"/>
      <c r="F113" s="22"/>
      <c r="G113" s="22"/>
      <c r="H113" s="139"/>
      <c r="I113" s="23"/>
      <c r="J113" s="44"/>
      <c r="K113" s="44"/>
      <c r="L113" s="50"/>
    </row>
    <row r="114" spans="1:12" x14ac:dyDescent="0.35">
      <c r="A114" s="41">
        <v>82</v>
      </c>
      <c r="B114" s="140"/>
      <c r="C114" s="244"/>
      <c r="D114" s="48"/>
      <c r="E114" s="96"/>
      <c r="F114" s="22"/>
      <c r="G114" s="22"/>
      <c r="H114" s="139"/>
      <c r="I114" s="23"/>
      <c r="J114" s="44"/>
      <c r="K114" s="44"/>
      <c r="L114" s="50"/>
    </row>
    <row r="115" spans="1:12" x14ac:dyDescent="0.35">
      <c r="A115" s="41">
        <v>83</v>
      </c>
      <c r="B115" s="140"/>
      <c r="C115" s="244"/>
      <c r="D115" s="48"/>
      <c r="E115" s="96"/>
      <c r="F115" s="22"/>
      <c r="G115" s="22"/>
      <c r="H115" s="139"/>
      <c r="I115" s="23"/>
      <c r="J115" s="44"/>
      <c r="K115" s="44"/>
      <c r="L115" s="50"/>
    </row>
    <row r="116" spans="1:12" x14ac:dyDescent="0.35">
      <c r="A116" s="41">
        <v>84</v>
      </c>
      <c r="B116" s="140"/>
      <c r="C116" s="244"/>
      <c r="D116" s="48"/>
      <c r="E116" s="96"/>
      <c r="F116" s="22"/>
      <c r="G116" s="22"/>
      <c r="H116" s="139"/>
      <c r="I116" s="23"/>
      <c r="J116" s="44"/>
      <c r="K116" s="44"/>
      <c r="L116" s="50"/>
    </row>
    <row r="117" spans="1:12" x14ac:dyDescent="0.35">
      <c r="A117" s="41">
        <v>85</v>
      </c>
      <c r="B117" s="140"/>
      <c r="C117" s="244"/>
      <c r="D117" s="48"/>
      <c r="E117" s="96"/>
      <c r="F117" s="22"/>
      <c r="G117" s="22"/>
      <c r="H117" s="139"/>
      <c r="I117" s="23"/>
      <c r="J117" s="44"/>
      <c r="K117" s="44"/>
      <c r="L117" s="50"/>
    </row>
    <row r="118" spans="1:12" x14ac:dyDescent="0.35">
      <c r="A118" s="41">
        <v>86</v>
      </c>
      <c r="B118" s="140"/>
      <c r="C118" s="244"/>
      <c r="D118" s="48"/>
      <c r="E118" s="96"/>
      <c r="F118" s="22"/>
      <c r="G118" s="22"/>
      <c r="H118" s="139"/>
      <c r="I118" s="23"/>
      <c r="J118" s="44"/>
      <c r="K118" s="44"/>
      <c r="L118" s="50"/>
    </row>
    <row r="119" spans="1:12" x14ac:dyDescent="0.35">
      <c r="A119" s="41">
        <v>87</v>
      </c>
      <c r="B119" s="140"/>
      <c r="C119" s="244"/>
      <c r="D119" s="48"/>
      <c r="E119" s="96"/>
      <c r="F119" s="22"/>
      <c r="G119" s="22"/>
      <c r="H119" s="139"/>
      <c r="I119" s="23"/>
      <c r="J119" s="44"/>
      <c r="K119" s="44"/>
      <c r="L119" s="50"/>
    </row>
    <row r="120" spans="1:12" x14ac:dyDescent="0.35">
      <c r="A120" s="41">
        <v>88</v>
      </c>
      <c r="B120" s="140"/>
      <c r="C120" s="244"/>
      <c r="D120" s="48"/>
      <c r="E120" s="96"/>
      <c r="F120" s="22"/>
      <c r="G120" s="22"/>
      <c r="H120" s="139"/>
      <c r="I120" s="23"/>
      <c r="J120" s="44"/>
      <c r="K120" s="44"/>
      <c r="L120" s="50"/>
    </row>
    <row r="121" spans="1:12" x14ac:dyDescent="0.35">
      <c r="A121" s="41">
        <v>89</v>
      </c>
      <c r="B121" s="140"/>
      <c r="C121" s="244"/>
      <c r="D121" s="48"/>
      <c r="E121" s="96"/>
      <c r="F121" s="22"/>
      <c r="G121" s="22"/>
      <c r="H121" s="139"/>
      <c r="I121" s="23"/>
      <c r="J121" s="44"/>
      <c r="K121" s="44"/>
      <c r="L121" s="50"/>
    </row>
    <row r="122" spans="1:12" x14ac:dyDescent="0.35">
      <c r="A122" s="41">
        <v>90</v>
      </c>
      <c r="B122" s="140"/>
      <c r="C122" s="244"/>
      <c r="D122" s="48"/>
      <c r="E122" s="96"/>
      <c r="F122" s="22"/>
      <c r="G122" s="22"/>
      <c r="H122" s="139"/>
      <c r="I122" s="23"/>
      <c r="J122" s="44"/>
      <c r="K122" s="44"/>
      <c r="L122" s="50"/>
    </row>
    <row r="123" spans="1:12" x14ac:dyDescent="0.35">
      <c r="A123" s="41">
        <v>91</v>
      </c>
      <c r="B123" s="140"/>
      <c r="C123" s="244"/>
      <c r="D123" s="48"/>
      <c r="E123" s="96"/>
      <c r="F123" s="22"/>
      <c r="G123" s="22"/>
      <c r="H123" s="139"/>
      <c r="I123" s="23"/>
      <c r="J123" s="44"/>
      <c r="K123" s="44"/>
      <c r="L123" s="50"/>
    </row>
    <row r="124" spans="1:12" x14ac:dyDescent="0.35">
      <c r="A124" s="41">
        <v>92</v>
      </c>
      <c r="B124" s="140"/>
      <c r="C124" s="244"/>
      <c r="D124" s="48"/>
      <c r="E124" s="96"/>
      <c r="F124" s="22"/>
      <c r="G124" s="22"/>
      <c r="H124" s="139"/>
      <c r="I124" s="23"/>
      <c r="J124" s="44"/>
      <c r="K124" s="44"/>
      <c r="L124" s="50"/>
    </row>
    <row r="125" spans="1:12" x14ac:dyDescent="0.35">
      <c r="A125" s="41">
        <v>93</v>
      </c>
      <c r="B125" s="140"/>
      <c r="C125" s="244"/>
      <c r="D125" s="48"/>
      <c r="E125" s="96"/>
      <c r="F125" s="22"/>
      <c r="G125" s="22"/>
      <c r="H125" s="139"/>
      <c r="I125" s="23"/>
      <c r="J125" s="44"/>
      <c r="K125" s="44"/>
      <c r="L125" s="50"/>
    </row>
    <row r="126" spans="1:12" x14ac:dyDescent="0.35">
      <c r="A126" s="41">
        <v>94</v>
      </c>
      <c r="B126" s="140"/>
      <c r="C126" s="244"/>
      <c r="D126" s="48"/>
      <c r="E126" s="96"/>
      <c r="F126" s="22"/>
      <c r="G126" s="22"/>
      <c r="H126" s="139"/>
      <c r="I126" s="23"/>
      <c r="J126" s="44"/>
      <c r="K126" s="44"/>
      <c r="L126" s="50"/>
    </row>
    <row r="127" spans="1:12" x14ac:dyDescent="0.35">
      <c r="A127" s="41">
        <v>95</v>
      </c>
      <c r="B127" s="140"/>
      <c r="C127" s="244"/>
      <c r="D127" s="48"/>
      <c r="E127" s="96"/>
      <c r="F127" s="22"/>
      <c r="G127" s="22"/>
      <c r="H127" s="139"/>
      <c r="I127" s="23"/>
      <c r="J127" s="44"/>
      <c r="K127" s="44"/>
      <c r="L127" s="50"/>
    </row>
    <row r="128" spans="1:12" x14ac:dyDescent="0.35">
      <c r="A128" s="41">
        <v>96</v>
      </c>
      <c r="B128" s="140"/>
      <c r="C128" s="244"/>
      <c r="D128" s="48"/>
      <c r="E128" s="96"/>
      <c r="F128" s="22"/>
      <c r="G128" s="22"/>
      <c r="H128" s="139"/>
      <c r="I128" s="23"/>
      <c r="J128" s="44"/>
      <c r="K128" s="44"/>
      <c r="L128" s="50"/>
    </row>
    <row r="129" spans="1:12" x14ac:dyDescent="0.35">
      <c r="A129" s="41">
        <v>97</v>
      </c>
      <c r="B129" s="140"/>
      <c r="C129" s="244"/>
      <c r="D129" s="48"/>
      <c r="E129" s="96"/>
      <c r="F129" s="22"/>
      <c r="G129" s="22"/>
      <c r="H129" s="139"/>
      <c r="I129" s="23"/>
      <c r="J129" s="44"/>
      <c r="K129" s="44"/>
      <c r="L129" s="50"/>
    </row>
    <row r="130" spans="1:12" x14ac:dyDescent="0.35">
      <c r="A130" s="41">
        <v>98</v>
      </c>
      <c r="B130" s="140"/>
      <c r="C130" s="244"/>
      <c r="D130" s="48"/>
      <c r="E130" s="96"/>
      <c r="F130" s="22"/>
      <c r="G130" s="22"/>
      <c r="H130" s="139"/>
      <c r="I130" s="23"/>
      <c r="J130" s="44"/>
      <c r="K130" s="44"/>
      <c r="L130" s="50"/>
    </row>
    <row r="131" spans="1:12" x14ac:dyDescent="0.35">
      <c r="A131" s="41">
        <v>99</v>
      </c>
      <c r="B131" s="140"/>
      <c r="C131" s="244"/>
      <c r="D131" s="48"/>
      <c r="E131" s="96"/>
      <c r="F131" s="22"/>
      <c r="G131" s="22"/>
      <c r="H131" s="139"/>
      <c r="I131" s="23"/>
      <c r="J131" s="44"/>
      <c r="K131" s="44"/>
      <c r="L131" s="50"/>
    </row>
    <row r="132" spans="1:12" x14ac:dyDescent="0.35">
      <c r="A132" s="41">
        <v>100</v>
      </c>
      <c r="B132" s="140"/>
      <c r="C132" s="244"/>
      <c r="D132" s="48"/>
      <c r="E132" s="96"/>
      <c r="F132" s="22"/>
      <c r="G132" s="22"/>
      <c r="H132" s="139"/>
      <c r="I132" s="23"/>
      <c r="J132" s="44"/>
      <c r="K132" s="44"/>
      <c r="L132" s="50"/>
    </row>
    <row r="133" spans="1:12" x14ac:dyDescent="0.35">
      <c r="A133" s="41">
        <v>101</v>
      </c>
      <c r="B133" s="140"/>
      <c r="C133" s="244"/>
      <c r="D133" s="48"/>
      <c r="E133" s="96"/>
      <c r="F133" s="22"/>
      <c r="G133" s="22"/>
      <c r="H133" s="139"/>
      <c r="I133" s="23"/>
      <c r="J133" s="44"/>
      <c r="K133" s="44"/>
      <c r="L133" s="50"/>
    </row>
    <row r="134" spans="1:12" x14ac:dyDescent="0.35">
      <c r="A134" s="41">
        <v>102</v>
      </c>
      <c r="B134" s="140"/>
      <c r="C134" s="244"/>
      <c r="D134" s="48"/>
      <c r="E134" s="96"/>
      <c r="F134" s="22"/>
      <c r="G134" s="22"/>
      <c r="H134" s="139"/>
      <c r="I134" s="23"/>
      <c r="J134" s="44"/>
      <c r="K134" s="44"/>
      <c r="L134" s="50"/>
    </row>
    <row r="135" spans="1:12" x14ac:dyDescent="0.35">
      <c r="A135" s="41">
        <v>103</v>
      </c>
      <c r="B135" s="140"/>
      <c r="C135" s="244"/>
      <c r="D135" s="48"/>
      <c r="E135" s="96"/>
      <c r="F135" s="22"/>
      <c r="G135" s="22"/>
      <c r="H135" s="139"/>
      <c r="I135" s="23"/>
      <c r="J135" s="44"/>
      <c r="K135" s="44"/>
      <c r="L135" s="50"/>
    </row>
    <row r="136" spans="1:12" x14ac:dyDescent="0.35">
      <c r="A136" s="41">
        <v>104</v>
      </c>
      <c r="B136" s="140"/>
      <c r="C136" s="244"/>
      <c r="D136" s="48"/>
      <c r="E136" s="96"/>
      <c r="F136" s="22"/>
      <c r="G136" s="22"/>
      <c r="H136" s="139"/>
      <c r="I136" s="23"/>
      <c r="J136" s="44"/>
      <c r="K136" s="44"/>
      <c r="L136" s="50"/>
    </row>
    <row r="137" spans="1:12" x14ac:dyDescent="0.35">
      <c r="A137" s="41">
        <v>105</v>
      </c>
      <c r="B137" s="140"/>
      <c r="C137" s="244"/>
      <c r="D137" s="48"/>
      <c r="E137" s="96"/>
      <c r="F137" s="22"/>
      <c r="G137" s="22"/>
      <c r="H137" s="139"/>
      <c r="I137" s="23"/>
      <c r="J137" s="44"/>
      <c r="K137" s="44"/>
      <c r="L137" s="50"/>
    </row>
    <row r="138" spans="1:12" x14ac:dyDescent="0.35">
      <c r="A138" s="41">
        <v>106</v>
      </c>
      <c r="B138" s="140"/>
      <c r="C138" s="244"/>
      <c r="D138" s="48"/>
      <c r="E138" s="96"/>
      <c r="F138" s="22"/>
      <c r="G138" s="22"/>
      <c r="H138" s="139"/>
      <c r="I138" s="23"/>
      <c r="J138" s="44"/>
      <c r="K138" s="44"/>
      <c r="L138" s="50"/>
    </row>
    <row r="139" spans="1:12" x14ac:dyDescent="0.35">
      <c r="A139" s="41">
        <v>107</v>
      </c>
      <c r="B139" s="140"/>
      <c r="C139" s="244"/>
      <c r="D139" s="48"/>
      <c r="E139" s="96"/>
      <c r="F139" s="22"/>
      <c r="G139" s="22"/>
      <c r="H139" s="139"/>
      <c r="I139" s="23"/>
      <c r="J139" s="44"/>
      <c r="K139" s="44"/>
      <c r="L139" s="50"/>
    </row>
    <row r="140" spans="1:12" x14ac:dyDescent="0.35">
      <c r="A140" s="41">
        <v>108</v>
      </c>
      <c r="B140" s="140"/>
      <c r="C140" s="244"/>
      <c r="D140" s="48"/>
      <c r="E140" s="96"/>
      <c r="F140" s="22"/>
      <c r="G140" s="22"/>
      <c r="H140" s="139"/>
      <c r="I140" s="23"/>
      <c r="J140" s="44"/>
      <c r="K140" s="44"/>
      <c r="L140" s="50"/>
    </row>
    <row r="141" spans="1:12" x14ac:dyDescent="0.35">
      <c r="A141" s="41">
        <v>109</v>
      </c>
      <c r="B141" s="140"/>
      <c r="C141" s="244"/>
      <c r="D141" s="48"/>
      <c r="E141" s="96"/>
      <c r="F141" s="22"/>
      <c r="G141" s="22"/>
      <c r="H141" s="139"/>
      <c r="I141" s="23"/>
      <c r="J141" s="44"/>
      <c r="K141" s="44"/>
      <c r="L141" s="50"/>
    </row>
    <row r="142" spans="1:12" x14ac:dyDescent="0.35">
      <c r="A142" s="41">
        <v>110</v>
      </c>
      <c r="B142" s="140"/>
      <c r="C142" s="244"/>
      <c r="D142" s="48"/>
      <c r="E142" s="96"/>
      <c r="F142" s="22"/>
      <c r="G142" s="22"/>
      <c r="H142" s="139"/>
      <c r="I142" s="23"/>
      <c r="J142" s="44"/>
      <c r="K142" s="44"/>
      <c r="L142" s="50"/>
    </row>
    <row r="143" spans="1:12" x14ac:dyDescent="0.35">
      <c r="A143" s="41">
        <v>111</v>
      </c>
      <c r="B143" s="140"/>
      <c r="C143" s="244"/>
      <c r="D143" s="48"/>
      <c r="E143" s="96"/>
      <c r="F143" s="22"/>
      <c r="G143" s="22"/>
      <c r="H143" s="139"/>
      <c r="I143" s="23"/>
      <c r="J143" s="44"/>
      <c r="K143" s="44"/>
      <c r="L143" s="50"/>
    </row>
    <row r="144" spans="1:12" x14ac:dyDescent="0.35">
      <c r="A144" s="41">
        <v>112</v>
      </c>
      <c r="B144" s="140"/>
      <c r="C144" s="244"/>
      <c r="D144" s="48"/>
      <c r="E144" s="96"/>
      <c r="F144" s="22"/>
      <c r="G144" s="22"/>
      <c r="H144" s="139"/>
      <c r="I144" s="23"/>
      <c r="J144" s="44"/>
      <c r="K144" s="44"/>
      <c r="L144" s="50"/>
    </row>
    <row r="145" spans="1:12" x14ac:dyDescent="0.35">
      <c r="A145" s="41">
        <v>113</v>
      </c>
      <c r="B145" s="140"/>
      <c r="C145" s="244"/>
      <c r="D145" s="48"/>
      <c r="E145" s="96"/>
      <c r="F145" s="22"/>
      <c r="G145" s="22"/>
      <c r="H145" s="139"/>
      <c r="I145" s="23"/>
      <c r="J145" s="44"/>
      <c r="K145" s="44"/>
      <c r="L145" s="50"/>
    </row>
    <row r="146" spans="1:12" x14ac:dyDescent="0.35">
      <c r="A146" s="41">
        <v>114</v>
      </c>
      <c r="B146" s="140"/>
      <c r="C146" s="244"/>
      <c r="D146" s="48"/>
      <c r="E146" s="96"/>
      <c r="F146" s="22"/>
      <c r="G146" s="22"/>
      <c r="H146" s="139"/>
      <c r="I146" s="23"/>
      <c r="J146" s="44"/>
      <c r="K146" s="44"/>
      <c r="L146" s="50"/>
    </row>
    <row r="147" spans="1:12" x14ac:dyDescent="0.35">
      <c r="A147" s="41">
        <v>115</v>
      </c>
      <c r="B147" s="140"/>
      <c r="C147" s="244"/>
      <c r="D147" s="48"/>
      <c r="E147" s="96"/>
      <c r="F147" s="22"/>
      <c r="G147" s="22"/>
      <c r="H147" s="139"/>
      <c r="I147" s="23"/>
      <c r="J147" s="44"/>
      <c r="K147" s="44"/>
      <c r="L147" s="50"/>
    </row>
    <row r="148" spans="1:12" x14ac:dyDescent="0.35">
      <c r="A148" s="41">
        <v>116</v>
      </c>
      <c r="B148" s="140"/>
      <c r="C148" s="244"/>
      <c r="D148" s="48"/>
      <c r="E148" s="96"/>
      <c r="F148" s="22"/>
      <c r="G148" s="22"/>
      <c r="H148" s="139"/>
      <c r="I148" s="23"/>
      <c r="J148" s="44"/>
      <c r="K148" s="44"/>
      <c r="L148" s="50"/>
    </row>
    <row r="149" spans="1:12" x14ac:dyDescent="0.35">
      <c r="A149" s="41">
        <v>117</v>
      </c>
      <c r="B149" s="140"/>
      <c r="C149" s="244"/>
      <c r="D149" s="48"/>
      <c r="E149" s="96"/>
      <c r="F149" s="22"/>
      <c r="G149" s="22"/>
      <c r="H149" s="139"/>
      <c r="I149" s="23"/>
      <c r="J149" s="44"/>
      <c r="K149" s="44"/>
      <c r="L149" s="50"/>
    </row>
    <row r="150" spans="1:12" x14ac:dyDescent="0.35">
      <c r="A150" s="41">
        <v>118</v>
      </c>
      <c r="B150" s="140"/>
      <c r="C150" s="244"/>
      <c r="D150" s="48"/>
      <c r="E150" s="96"/>
      <c r="F150" s="22"/>
      <c r="G150" s="22"/>
      <c r="H150" s="139"/>
      <c r="I150" s="23"/>
      <c r="J150" s="44"/>
      <c r="K150" s="44"/>
      <c r="L150" s="50"/>
    </row>
    <row r="151" spans="1:12" x14ac:dyDescent="0.35">
      <c r="A151" s="41">
        <v>119</v>
      </c>
      <c r="B151" s="140"/>
      <c r="C151" s="244"/>
      <c r="D151" s="48"/>
      <c r="E151" s="96"/>
      <c r="F151" s="22"/>
      <c r="G151" s="22"/>
      <c r="H151" s="139"/>
      <c r="I151" s="23"/>
      <c r="J151" s="44"/>
      <c r="K151" s="44"/>
      <c r="L151" s="50"/>
    </row>
    <row r="152" spans="1:12" x14ac:dyDescent="0.35">
      <c r="A152" s="41">
        <v>120</v>
      </c>
      <c r="B152" s="140"/>
      <c r="C152" s="244"/>
      <c r="D152" s="48"/>
      <c r="E152" s="96"/>
      <c r="F152" s="22"/>
      <c r="G152" s="22"/>
      <c r="H152" s="139"/>
      <c r="I152" s="23"/>
      <c r="J152" s="44"/>
      <c r="K152" s="44"/>
      <c r="L152" s="50"/>
    </row>
    <row r="153" spans="1:12" x14ac:dyDescent="0.35">
      <c r="A153" s="41">
        <v>121</v>
      </c>
      <c r="B153" s="140"/>
      <c r="C153" s="244"/>
      <c r="D153" s="48"/>
      <c r="E153" s="96"/>
      <c r="F153" s="22"/>
      <c r="G153" s="22"/>
      <c r="H153" s="139"/>
      <c r="I153" s="23"/>
      <c r="J153" s="44"/>
      <c r="K153" s="44"/>
      <c r="L153" s="50"/>
    </row>
    <row r="154" spans="1:12" x14ac:dyDescent="0.35">
      <c r="A154" s="41">
        <v>122</v>
      </c>
      <c r="B154" s="140"/>
      <c r="C154" s="244"/>
      <c r="D154" s="48"/>
      <c r="E154" s="96"/>
      <c r="F154" s="22"/>
      <c r="G154" s="22"/>
      <c r="H154" s="139"/>
      <c r="I154" s="23"/>
      <c r="J154" s="44"/>
      <c r="K154" s="44"/>
      <c r="L154" s="50"/>
    </row>
    <row r="155" spans="1:12" x14ac:dyDescent="0.35">
      <c r="A155" s="41">
        <v>123</v>
      </c>
      <c r="B155" s="140"/>
      <c r="C155" s="244"/>
      <c r="D155" s="48"/>
      <c r="E155" s="96"/>
      <c r="F155" s="22"/>
      <c r="G155" s="22"/>
      <c r="H155" s="139"/>
      <c r="I155" s="23"/>
      <c r="J155" s="44"/>
      <c r="K155" s="44"/>
      <c r="L155" s="50"/>
    </row>
    <row r="156" spans="1:12" x14ac:dyDescent="0.35">
      <c r="A156" s="41">
        <v>124</v>
      </c>
      <c r="B156" s="140"/>
      <c r="C156" s="244"/>
      <c r="D156" s="48"/>
      <c r="E156" s="96"/>
      <c r="F156" s="22"/>
      <c r="G156" s="22"/>
      <c r="H156" s="139"/>
      <c r="I156" s="23"/>
      <c r="J156" s="44"/>
      <c r="K156" s="44"/>
      <c r="L156" s="50"/>
    </row>
    <row r="157" spans="1:12" x14ac:dyDescent="0.35">
      <c r="A157" s="41">
        <v>125</v>
      </c>
      <c r="B157" s="140"/>
      <c r="C157" s="244"/>
      <c r="D157" s="48"/>
      <c r="E157" s="96"/>
      <c r="F157" s="22"/>
      <c r="G157" s="22"/>
      <c r="H157" s="139"/>
      <c r="I157" s="23"/>
      <c r="J157" s="44"/>
      <c r="K157" s="44"/>
      <c r="L157" s="50"/>
    </row>
    <row r="158" spans="1:12" x14ac:dyDescent="0.35">
      <c r="A158" s="41">
        <v>126</v>
      </c>
      <c r="B158" s="140"/>
      <c r="C158" s="244"/>
      <c r="D158" s="48"/>
      <c r="E158" s="96"/>
      <c r="F158" s="22"/>
      <c r="G158" s="22"/>
      <c r="H158" s="139"/>
      <c r="I158" s="23"/>
      <c r="J158" s="44"/>
      <c r="K158" s="44"/>
      <c r="L158" s="50"/>
    </row>
    <row r="159" spans="1:12" x14ac:dyDescent="0.35">
      <c r="A159" s="41">
        <v>127</v>
      </c>
      <c r="B159" s="140"/>
      <c r="C159" s="244"/>
      <c r="D159" s="48"/>
      <c r="E159" s="96"/>
      <c r="F159" s="22"/>
      <c r="G159" s="22"/>
      <c r="H159" s="139"/>
      <c r="I159" s="23"/>
      <c r="J159" s="44"/>
      <c r="K159" s="44"/>
      <c r="L159" s="50"/>
    </row>
    <row r="160" spans="1:12" x14ac:dyDescent="0.35">
      <c r="A160" s="41">
        <v>128</v>
      </c>
      <c r="B160" s="140"/>
      <c r="C160" s="244"/>
      <c r="D160" s="48"/>
      <c r="E160" s="96"/>
      <c r="F160" s="22"/>
      <c r="G160" s="22"/>
      <c r="H160" s="139"/>
      <c r="I160" s="23"/>
      <c r="J160" s="44"/>
      <c r="K160" s="44"/>
      <c r="L160" s="50"/>
    </row>
    <row r="161" spans="1:12" x14ac:dyDescent="0.35">
      <c r="A161" s="41">
        <v>129</v>
      </c>
      <c r="B161" s="140"/>
      <c r="C161" s="244"/>
      <c r="D161" s="48"/>
      <c r="E161" s="96"/>
      <c r="F161" s="22"/>
      <c r="G161" s="22"/>
      <c r="H161" s="139"/>
      <c r="I161" s="23"/>
      <c r="J161" s="44"/>
      <c r="K161" s="44"/>
      <c r="L161" s="50"/>
    </row>
    <row r="162" spans="1:12" x14ac:dyDescent="0.35">
      <c r="A162" s="41">
        <v>130</v>
      </c>
      <c r="B162" s="140"/>
      <c r="C162" s="244"/>
      <c r="D162" s="48"/>
      <c r="E162" s="96"/>
      <c r="F162" s="22"/>
      <c r="G162" s="22"/>
      <c r="H162" s="139"/>
      <c r="I162" s="23"/>
      <c r="J162" s="44"/>
      <c r="K162" s="44"/>
      <c r="L162" s="50"/>
    </row>
    <row r="163" spans="1:12" x14ac:dyDescent="0.35">
      <c r="A163" s="41">
        <v>131</v>
      </c>
      <c r="B163" s="140"/>
      <c r="C163" s="244"/>
      <c r="D163" s="48"/>
      <c r="E163" s="96"/>
      <c r="F163" s="22"/>
      <c r="G163" s="22"/>
      <c r="H163" s="139"/>
      <c r="I163" s="23"/>
      <c r="J163" s="44"/>
      <c r="K163" s="44"/>
      <c r="L163" s="50"/>
    </row>
    <row r="164" spans="1:12" x14ac:dyDescent="0.35">
      <c r="A164" s="41">
        <v>132</v>
      </c>
      <c r="B164" s="140"/>
      <c r="C164" s="244"/>
      <c r="D164" s="48"/>
      <c r="E164" s="96"/>
      <c r="F164" s="22"/>
      <c r="G164" s="22"/>
      <c r="H164" s="139"/>
      <c r="I164" s="23"/>
      <c r="J164" s="44"/>
      <c r="K164" s="44"/>
      <c r="L164" s="50"/>
    </row>
    <row r="165" spans="1:12" x14ac:dyDescent="0.35">
      <c r="A165" s="41">
        <v>133</v>
      </c>
      <c r="B165" s="140"/>
      <c r="C165" s="244"/>
      <c r="D165" s="48"/>
      <c r="E165" s="96"/>
      <c r="F165" s="22"/>
      <c r="G165" s="22"/>
      <c r="H165" s="139"/>
      <c r="I165" s="23"/>
      <c r="J165" s="44"/>
      <c r="K165" s="44"/>
      <c r="L165" s="50"/>
    </row>
    <row r="166" spans="1:12" x14ac:dyDescent="0.35">
      <c r="A166" s="41">
        <v>134</v>
      </c>
      <c r="B166" s="140"/>
      <c r="C166" s="244"/>
      <c r="D166" s="48"/>
      <c r="E166" s="96"/>
      <c r="F166" s="22"/>
      <c r="G166" s="22"/>
      <c r="H166" s="139"/>
      <c r="I166" s="23"/>
      <c r="J166" s="44"/>
      <c r="K166" s="44"/>
      <c r="L166" s="50"/>
    </row>
    <row r="167" spans="1:12" x14ac:dyDescent="0.35">
      <c r="A167" s="41">
        <v>135</v>
      </c>
      <c r="B167" s="140"/>
      <c r="C167" s="244"/>
      <c r="D167" s="48"/>
      <c r="E167" s="96"/>
      <c r="F167" s="22"/>
      <c r="G167" s="22"/>
      <c r="H167" s="139"/>
      <c r="I167" s="23"/>
      <c r="J167" s="44"/>
      <c r="K167" s="44"/>
      <c r="L167" s="50"/>
    </row>
    <row r="168" spans="1:12" x14ac:dyDescent="0.35">
      <c r="A168" s="41">
        <v>136</v>
      </c>
      <c r="B168" s="140"/>
      <c r="C168" s="244"/>
      <c r="D168" s="48"/>
      <c r="E168" s="96"/>
      <c r="F168" s="22"/>
      <c r="G168" s="22"/>
      <c r="H168" s="139"/>
      <c r="I168" s="23"/>
      <c r="J168" s="44"/>
      <c r="K168" s="44"/>
      <c r="L168" s="50"/>
    </row>
    <row r="169" spans="1:12" x14ac:dyDescent="0.35">
      <c r="A169" s="41">
        <v>137</v>
      </c>
      <c r="B169" s="140"/>
      <c r="C169" s="244"/>
      <c r="D169" s="48"/>
      <c r="E169" s="96"/>
      <c r="F169" s="22"/>
      <c r="G169" s="22"/>
      <c r="H169" s="139"/>
      <c r="I169" s="23"/>
      <c r="J169" s="44"/>
      <c r="K169" s="44"/>
      <c r="L169" s="50"/>
    </row>
    <row r="170" spans="1:12" x14ac:dyDescent="0.35">
      <c r="A170" s="41">
        <v>138</v>
      </c>
      <c r="B170" s="140"/>
      <c r="C170" s="244"/>
      <c r="D170" s="48"/>
      <c r="E170" s="96"/>
      <c r="F170" s="22"/>
      <c r="G170" s="22"/>
      <c r="H170" s="139"/>
      <c r="I170" s="23"/>
      <c r="J170" s="44"/>
      <c r="K170" s="44"/>
      <c r="L170" s="50"/>
    </row>
    <row r="171" spans="1:12" x14ac:dyDescent="0.35">
      <c r="A171" s="41">
        <v>139</v>
      </c>
      <c r="B171" s="140"/>
      <c r="C171" s="244"/>
      <c r="D171" s="48"/>
      <c r="E171" s="96"/>
      <c r="F171" s="22"/>
      <c r="G171" s="22"/>
      <c r="H171" s="139"/>
      <c r="I171" s="23"/>
      <c r="J171" s="44"/>
      <c r="K171" s="44"/>
      <c r="L171" s="50"/>
    </row>
    <row r="172" spans="1:12" x14ac:dyDescent="0.35">
      <c r="A172" s="41">
        <v>140</v>
      </c>
      <c r="B172" s="140"/>
      <c r="C172" s="244"/>
      <c r="D172" s="48"/>
      <c r="E172" s="96"/>
      <c r="F172" s="22"/>
      <c r="G172" s="22"/>
      <c r="H172" s="139"/>
      <c r="I172" s="23"/>
      <c r="J172" s="44"/>
      <c r="K172" s="44"/>
      <c r="L172" s="50"/>
    </row>
    <row r="173" spans="1:12" x14ac:dyDescent="0.35">
      <c r="A173" s="41">
        <v>141</v>
      </c>
      <c r="B173" s="140"/>
      <c r="C173" s="244"/>
      <c r="D173" s="48"/>
      <c r="E173" s="96"/>
      <c r="F173" s="22"/>
      <c r="G173" s="22"/>
      <c r="H173" s="139"/>
      <c r="I173" s="23"/>
      <c r="J173" s="44"/>
      <c r="K173" s="44"/>
      <c r="L173" s="50"/>
    </row>
    <row r="174" spans="1:12" x14ac:dyDescent="0.35">
      <c r="A174" s="41">
        <v>142</v>
      </c>
      <c r="B174" s="140"/>
      <c r="C174" s="244"/>
      <c r="D174" s="48"/>
      <c r="E174" s="96"/>
      <c r="F174" s="22"/>
      <c r="G174" s="22"/>
      <c r="H174" s="139"/>
      <c r="I174" s="23"/>
      <c r="J174" s="44"/>
      <c r="K174" s="44"/>
      <c r="L174" s="50"/>
    </row>
    <row r="175" spans="1:12" x14ac:dyDescent="0.35">
      <c r="A175" s="41">
        <v>143</v>
      </c>
      <c r="B175" s="140"/>
      <c r="C175" s="244"/>
      <c r="D175" s="48"/>
      <c r="E175" s="96"/>
      <c r="F175" s="22"/>
      <c r="G175" s="22"/>
      <c r="H175" s="139"/>
      <c r="I175" s="23"/>
      <c r="J175" s="44"/>
      <c r="K175" s="44"/>
      <c r="L175" s="50"/>
    </row>
    <row r="176" spans="1:12" x14ac:dyDescent="0.35">
      <c r="A176" s="41">
        <v>144</v>
      </c>
      <c r="B176" s="140"/>
      <c r="C176" s="244"/>
      <c r="D176" s="48"/>
      <c r="E176" s="96"/>
      <c r="F176" s="22"/>
      <c r="G176" s="22"/>
      <c r="H176" s="139"/>
      <c r="I176" s="23"/>
      <c r="J176" s="44"/>
      <c r="K176" s="44"/>
      <c r="L176" s="50"/>
    </row>
    <row r="177" spans="1:12" x14ac:dyDescent="0.35">
      <c r="A177" s="41">
        <v>145</v>
      </c>
      <c r="B177" s="140"/>
      <c r="C177" s="244"/>
      <c r="D177" s="48"/>
      <c r="E177" s="96"/>
      <c r="F177" s="22"/>
      <c r="G177" s="22"/>
      <c r="H177" s="139"/>
      <c r="I177" s="23"/>
      <c r="J177" s="44"/>
      <c r="K177" s="44"/>
      <c r="L177" s="50"/>
    </row>
    <row r="178" spans="1:12" x14ac:dyDescent="0.35">
      <c r="A178" s="41">
        <v>146</v>
      </c>
      <c r="B178" s="140"/>
      <c r="C178" s="244"/>
      <c r="D178" s="48"/>
      <c r="E178" s="96"/>
      <c r="F178" s="22"/>
      <c r="G178" s="22"/>
      <c r="H178" s="139"/>
      <c r="I178" s="23"/>
      <c r="J178" s="44"/>
      <c r="K178" s="44"/>
      <c r="L178" s="50"/>
    </row>
    <row r="179" spans="1:12" x14ac:dyDescent="0.35">
      <c r="A179" s="41">
        <v>147</v>
      </c>
      <c r="B179" s="140"/>
      <c r="C179" s="244"/>
      <c r="D179" s="48"/>
      <c r="E179" s="96"/>
      <c r="F179" s="22"/>
      <c r="G179" s="22"/>
      <c r="H179" s="139"/>
      <c r="I179" s="23"/>
      <c r="J179" s="44"/>
      <c r="K179" s="44"/>
      <c r="L179" s="50"/>
    </row>
    <row r="180" spans="1:12" x14ac:dyDescent="0.35">
      <c r="A180" s="41">
        <v>148</v>
      </c>
      <c r="B180" s="140"/>
      <c r="C180" s="244"/>
      <c r="D180" s="48"/>
      <c r="E180" s="96"/>
      <c r="F180" s="22"/>
      <c r="G180" s="22"/>
      <c r="H180" s="139"/>
      <c r="I180" s="23"/>
      <c r="J180" s="44"/>
      <c r="K180" s="44"/>
      <c r="L180" s="50"/>
    </row>
    <row r="181" spans="1:12" x14ac:dyDescent="0.35">
      <c r="A181" s="41">
        <v>149</v>
      </c>
      <c r="B181" s="140"/>
      <c r="C181" s="244"/>
      <c r="D181" s="48"/>
      <c r="E181" s="96"/>
      <c r="F181" s="22"/>
      <c r="G181" s="22"/>
      <c r="H181" s="139"/>
      <c r="I181" s="23"/>
      <c r="J181" s="44"/>
      <c r="K181" s="44"/>
      <c r="L181" s="50"/>
    </row>
    <row r="182" spans="1:12" x14ac:dyDescent="0.35">
      <c r="A182" s="41">
        <v>150</v>
      </c>
      <c r="B182" s="140"/>
      <c r="C182" s="244"/>
      <c r="D182" s="48"/>
      <c r="E182" s="96"/>
      <c r="F182" s="22"/>
      <c r="G182" s="22"/>
      <c r="H182" s="139"/>
      <c r="I182" s="23"/>
      <c r="J182" s="44"/>
      <c r="K182" s="44"/>
      <c r="L182" s="50"/>
    </row>
    <row r="183" spans="1:12" x14ac:dyDescent="0.35">
      <c r="A183" s="41">
        <v>151</v>
      </c>
      <c r="B183" s="140"/>
      <c r="C183" s="244"/>
      <c r="D183" s="48"/>
      <c r="E183" s="96"/>
      <c r="F183" s="22"/>
      <c r="G183" s="22"/>
      <c r="H183" s="139"/>
      <c r="I183" s="23"/>
      <c r="J183" s="44"/>
      <c r="K183" s="44"/>
      <c r="L183" s="50"/>
    </row>
    <row r="184" spans="1:12" x14ac:dyDescent="0.35">
      <c r="A184" s="41">
        <v>152</v>
      </c>
      <c r="B184" s="140"/>
      <c r="C184" s="244"/>
      <c r="D184" s="48"/>
      <c r="E184" s="96"/>
      <c r="F184" s="22"/>
      <c r="G184" s="22"/>
      <c r="H184" s="139"/>
      <c r="I184" s="23"/>
      <c r="J184" s="44"/>
      <c r="K184" s="44"/>
      <c r="L184" s="50"/>
    </row>
    <row r="185" spans="1:12" x14ac:dyDescent="0.35">
      <c r="A185" s="41">
        <v>153</v>
      </c>
      <c r="B185" s="140"/>
      <c r="C185" s="244"/>
      <c r="D185" s="48"/>
      <c r="E185" s="96"/>
      <c r="F185" s="22"/>
      <c r="G185" s="22"/>
      <c r="H185" s="139"/>
      <c r="I185" s="23"/>
      <c r="J185" s="44"/>
      <c r="K185" s="44"/>
      <c r="L185" s="50"/>
    </row>
    <row r="186" spans="1:12" x14ac:dyDescent="0.35">
      <c r="A186" s="41">
        <v>154</v>
      </c>
      <c r="B186" s="140"/>
      <c r="C186" s="244"/>
      <c r="D186" s="48"/>
      <c r="E186" s="96"/>
      <c r="F186" s="22"/>
      <c r="G186" s="22"/>
      <c r="H186" s="139"/>
      <c r="I186" s="23"/>
      <c r="J186" s="44"/>
      <c r="K186" s="44"/>
      <c r="L186" s="50"/>
    </row>
    <row r="187" spans="1:12" x14ac:dyDescent="0.35">
      <c r="A187" s="41">
        <v>155</v>
      </c>
      <c r="B187" s="140"/>
      <c r="C187" s="244"/>
      <c r="D187" s="48"/>
      <c r="E187" s="96"/>
      <c r="F187" s="22"/>
      <c r="G187" s="22"/>
      <c r="H187" s="139"/>
      <c r="I187" s="23"/>
      <c r="J187" s="44"/>
      <c r="K187" s="44"/>
      <c r="L187" s="50"/>
    </row>
    <row r="188" spans="1:12" x14ac:dyDescent="0.35">
      <c r="A188" s="41">
        <v>156</v>
      </c>
      <c r="B188" s="140"/>
      <c r="C188" s="244"/>
      <c r="D188" s="48"/>
      <c r="E188" s="96"/>
      <c r="F188" s="22"/>
      <c r="G188" s="22"/>
      <c r="H188" s="139"/>
      <c r="I188" s="23"/>
      <c r="J188" s="44"/>
      <c r="K188" s="44"/>
      <c r="L188" s="50"/>
    </row>
    <row r="189" spans="1:12" x14ac:dyDescent="0.35">
      <c r="A189" s="41">
        <v>157</v>
      </c>
      <c r="B189" s="140"/>
      <c r="C189" s="244"/>
      <c r="D189" s="48"/>
      <c r="E189" s="96"/>
      <c r="F189" s="22"/>
      <c r="G189" s="22"/>
      <c r="H189" s="139"/>
      <c r="I189" s="23"/>
      <c r="J189" s="44"/>
      <c r="K189" s="44"/>
      <c r="L189" s="50"/>
    </row>
    <row r="190" spans="1:12" x14ac:dyDescent="0.35">
      <c r="A190" s="41">
        <v>158</v>
      </c>
      <c r="B190" s="140"/>
      <c r="C190" s="244"/>
      <c r="D190" s="48"/>
      <c r="E190" s="96"/>
      <c r="F190" s="22"/>
      <c r="G190" s="22"/>
      <c r="H190" s="139"/>
      <c r="I190" s="23"/>
      <c r="J190" s="44"/>
      <c r="K190" s="44"/>
      <c r="L190" s="50"/>
    </row>
    <row r="191" spans="1:12" x14ac:dyDescent="0.35">
      <c r="A191" s="41">
        <v>159</v>
      </c>
      <c r="B191" s="140"/>
      <c r="C191" s="244"/>
      <c r="D191" s="48"/>
      <c r="E191" s="96"/>
      <c r="F191" s="22"/>
      <c r="G191" s="22"/>
      <c r="H191" s="139"/>
      <c r="I191" s="23"/>
      <c r="J191" s="44"/>
      <c r="K191" s="44"/>
      <c r="L191" s="50"/>
    </row>
    <row r="192" spans="1:12" x14ac:dyDescent="0.35">
      <c r="A192" s="41">
        <v>160</v>
      </c>
      <c r="B192" s="140"/>
      <c r="C192" s="244"/>
      <c r="D192" s="48"/>
      <c r="E192" s="96"/>
      <c r="F192" s="22"/>
      <c r="G192" s="22"/>
      <c r="H192" s="139"/>
      <c r="I192" s="23"/>
      <c r="J192" s="44"/>
      <c r="K192" s="44"/>
      <c r="L192" s="50"/>
    </row>
    <row r="193" spans="1:12" x14ac:dyDescent="0.35">
      <c r="A193" s="41">
        <v>161</v>
      </c>
      <c r="B193" s="140"/>
      <c r="C193" s="244"/>
      <c r="D193" s="48"/>
      <c r="E193" s="96"/>
      <c r="F193" s="22"/>
      <c r="G193" s="22"/>
      <c r="H193" s="139"/>
      <c r="I193" s="23"/>
      <c r="J193" s="44"/>
      <c r="K193" s="44"/>
      <c r="L193" s="50"/>
    </row>
    <row r="194" spans="1:12" x14ac:dyDescent="0.35">
      <c r="A194" s="41">
        <v>162</v>
      </c>
      <c r="B194" s="140"/>
      <c r="C194" s="244"/>
      <c r="D194" s="48"/>
      <c r="E194" s="96"/>
      <c r="F194" s="22"/>
      <c r="G194" s="22"/>
      <c r="H194" s="139"/>
      <c r="I194" s="23"/>
      <c r="J194" s="44"/>
      <c r="K194" s="44"/>
      <c r="L194" s="50"/>
    </row>
    <row r="195" spans="1:12" x14ac:dyDescent="0.35">
      <c r="A195" s="41">
        <v>163</v>
      </c>
      <c r="B195" s="140"/>
      <c r="C195" s="244"/>
      <c r="D195" s="48"/>
      <c r="E195" s="96"/>
      <c r="F195" s="22"/>
      <c r="G195" s="22"/>
      <c r="H195" s="139"/>
      <c r="I195" s="23"/>
      <c r="J195" s="44"/>
      <c r="K195" s="44"/>
      <c r="L195" s="50"/>
    </row>
    <row r="196" spans="1:12" x14ac:dyDescent="0.35">
      <c r="A196" s="41">
        <v>164</v>
      </c>
      <c r="B196" s="140"/>
      <c r="C196" s="244"/>
      <c r="D196" s="48"/>
      <c r="E196" s="96"/>
      <c r="F196" s="22"/>
      <c r="G196" s="22"/>
      <c r="H196" s="139"/>
      <c r="I196" s="23"/>
      <c r="J196" s="44"/>
      <c r="K196" s="44"/>
      <c r="L196" s="50"/>
    </row>
    <row r="197" spans="1:12" x14ac:dyDescent="0.35">
      <c r="A197" s="41">
        <v>165</v>
      </c>
      <c r="B197" s="140"/>
      <c r="C197" s="244"/>
      <c r="D197" s="48"/>
      <c r="E197" s="96"/>
      <c r="F197" s="22"/>
      <c r="G197" s="22"/>
      <c r="H197" s="139"/>
      <c r="I197" s="23"/>
      <c r="J197" s="44"/>
      <c r="K197" s="44"/>
      <c r="L197" s="50"/>
    </row>
    <row r="198" spans="1:12" x14ac:dyDescent="0.35">
      <c r="A198" s="41">
        <v>166</v>
      </c>
      <c r="B198" s="140"/>
      <c r="C198" s="244"/>
      <c r="D198" s="48"/>
      <c r="E198" s="96"/>
      <c r="F198" s="22"/>
      <c r="G198" s="22"/>
      <c r="H198" s="139"/>
      <c r="I198" s="23"/>
      <c r="J198" s="44"/>
      <c r="K198" s="44"/>
      <c r="L198" s="50"/>
    </row>
    <row r="199" spans="1:12" x14ac:dyDescent="0.35">
      <c r="A199" s="41">
        <v>167</v>
      </c>
      <c r="B199" s="140"/>
      <c r="C199" s="244"/>
      <c r="D199" s="48"/>
      <c r="E199" s="96"/>
      <c r="F199" s="22"/>
      <c r="G199" s="22"/>
      <c r="H199" s="139"/>
      <c r="I199" s="23"/>
      <c r="J199" s="44"/>
      <c r="K199" s="44"/>
      <c r="L199" s="50"/>
    </row>
    <row r="200" spans="1:12" x14ac:dyDescent="0.35">
      <c r="A200" s="41">
        <v>168</v>
      </c>
      <c r="B200" s="140"/>
      <c r="C200" s="244"/>
      <c r="D200" s="48"/>
      <c r="E200" s="96"/>
      <c r="F200" s="22"/>
      <c r="G200" s="22"/>
      <c r="H200" s="139"/>
      <c r="I200" s="23"/>
      <c r="J200" s="44"/>
      <c r="K200" s="44"/>
      <c r="L200" s="50"/>
    </row>
    <row r="201" spans="1:12" x14ac:dyDescent="0.35">
      <c r="A201" s="41">
        <v>169</v>
      </c>
      <c r="B201" s="140"/>
      <c r="C201" s="244"/>
      <c r="D201" s="48"/>
      <c r="E201" s="96"/>
      <c r="F201" s="22"/>
      <c r="G201" s="22"/>
      <c r="H201" s="139"/>
      <c r="I201" s="23"/>
      <c r="J201" s="44"/>
      <c r="K201" s="44"/>
      <c r="L201" s="50"/>
    </row>
    <row r="202" spans="1:12" x14ac:dyDescent="0.35">
      <c r="A202" s="41">
        <v>170</v>
      </c>
      <c r="B202" s="140"/>
      <c r="C202" s="244"/>
      <c r="D202" s="48"/>
      <c r="E202" s="96"/>
      <c r="F202" s="22"/>
      <c r="G202" s="22"/>
      <c r="H202" s="139"/>
      <c r="I202" s="23"/>
      <c r="J202" s="44"/>
      <c r="K202" s="44"/>
      <c r="L202" s="50"/>
    </row>
    <row r="203" spans="1:12" x14ac:dyDescent="0.35">
      <c r="A203" s="41">
        <v>171</v>
      </c>
      <c r="B203" s="140"/>
      <c r="C203" s="244"/>
      <c r="D203" s="48"/>
      <c r="E203" s="96"/>
      <c r="F203" s="22"/>
      <c r="G203" s="22"/>
      <c r="H203" s="139"/>
      <c r="I203" s="23"/>
      <c r="J203" s="44"/>
      <c r="K203" s="44"/>
      <c r="L203" s="50"/>
    </row>
    <row r="204" spans="1:12" x14ac:dyDescent="0.35">
      <c r="A204" s="41">
        <v>172</v>
      </c>
      <c r="B204" s="140"/>
      <c r="C204" s="244"/>
      <c r="D204" s="48"/>
      <c r="E204" s="96"/>
      <c r="F204" s="22"/>
      <c r="G204" s="22"/>
      <c r="H204" s="139"/>
      <c r="I204" s="23"/>
      <c r="J204" s="44"/>
      <c r="K204" s="44"/>
      <c r="L204" s="50"/>
    </row>
    <row r="205" spans="1:12" x14ac:dyDescent="0.35">
      <c r="A205" s="41">
        <v>173</v>
      </c>
      <c r="B205" s="140"/>
      <c r="C205" s="244"/>
      <c r="D205" s="48"/>
      <c r="E205" s="96"/>
      <c r="F205" s="22"/>
      <c r="G205" s="22"/>
      <c r="H205" s="139"/>
      <c r="I205" s="23"/>
      <c r="J205" s="44"/>
      <c r="K205" s="44"/>
      <c r="L205" s="50"/>
    </row>
    <row r="206" spans="1:12" x14ac:dyDescent="0.35">
      <c r="A206" s="41">
        <v>174</v>
      </c>
      <c r="B206" s="140"/>
      <c r="C206" s="244"/>
      <c r="D206" s="48"/>
      <c r="E206" s="96"/>
      <c r="F206" s="22"/>
      <c r="G206" s="22"/>
      <c r="H206" s="139"/>
      <c r="I206" s="23"/>
      <c r="J206" s="44"/>
      <c r="K206" s="44"/>
      <c r="L206" s="50"/>
    </row>
    <row r="207" spans="1:12" x14ac:dyDescent="0.35">
      <c r="A207" s="41">
        <v>175</v>
      </c>
      <c r="B207" s="140"/>
      <c r="C207" s="244"/>
      <c r="D207" s="48"/>
      <c r="E207" s="96"/>
      <c r="F207" s="22"/>
      <c r="G207" s="22"/>
      <c r="H207" s="139"/>
      <c r="I207" s="23"/>
      <c r="J207" s="44"/>
      <c r="K207" s="44"/>
      <c r="L207" s="50"/>
    </row>
    <row r="208" spans="1:12" x14ac:dyDescent="0.35">
      <c r="A208" s="41">
        <v>176</v>
      </c>
      <c r="B208" s="140"/>
      <c r="C208" s="244"/>
      <c r="D208" s="48"/>
      <c r="E208" s="96"/>
      <c r="F208" s="22"/>
      <c r="G208" s="22"/>
      <c r="H208" s="139"/>
      <c r="I208" s="23"/>
      <c r="J208" s="44"/>
      <c r="K208" s="44"/>
      <c r="L208" s="50"/>
    </row>
    <row r="209" spans="1:12" x14ac:dyDescent="0.35">
      <c r="A209" s="41">
        <v>177</v>
      </c>
      <c r="B209" s="140"/>
      <c r="C209" s="244"/>
      <c r="D209" s="48"/>
      <c r="E209" s="96"/>
      <c r="F209" s="22"/>
      <c r="G209" s="22"/>
      <c r="H209" s="139"/>
      <c r="I209" s="23"/>
      <c r="J209" s="44"/>
      <c r="K209" s="44"/>
      <c r="L209" s="50"/>
    </row>
    <row r="210" spans="1:12" x14ac:dyDescent="0.35">
      <c r="A210" s="41">
        <v>178</v>
      </c>
      <c r="B210" s="140"/>
      <c r="C210" s="244"/>
      <c r="D210" s="48"/>
      <c r="E210" s="96"/>
      <c r="F210" s="22"/>
      <c r="G210" s="22"/>
      <c r="H210" s="139"/>
      <c r="I210" s="23"/>
      <c r="J210" s="44"/>
      <c r="K210" s="44"/>
      <c r="L210" s="50"/>
    </row>
    <row r="211" spans="1:12" x14ac:dyDescent="0.35">
      <c r="A211" s="41">
        <v>179</v>
      </c>
      <c r="B211" s="140"/>
      <c r="C211" s="244"/>
      <c r="D211" s="48"/>
      <c r="E211" s="96"/>
      <c r="F211" s="22"/>
      <c r="G211" s="22"/>
      <c r="H211" s="139"/>
      <c r="I211" s="23"/>
      <c r="J211" s="44"/>
      <c r="K211" s="44"/>
      <c r="L211" s="50"/>
    </row>
    <row r="212" spans="1:12" x14ac:dyDescent="0.35">
      <c r="A212" s="41">
        <v>180</v>
      </c>
      <c r="B212" s="140"/>
      <c r="C212" s="244"/>
      <c r="D212" s="48"/>
      <c r="E212" s="96"/>
      <c r="F212" s="22"/>
      <c r="G212" s="22"/>
      <c r="H212" s="139"/>
      <c r="I212" s="23"/>
      <c r="J212" s="44"/>
      <c r="K212" s="44"/>
      <c r="L212" s="50"/>
    </row>
    <row r="213" spans="1:12" x14ac:dyDescent="0.35">
      <c r="A213" s="41">
        <v>181</v>
      </c>
      <c r="B213" s="140"/>
      <c r="C213" s="244"/>
      <c r="D213" s="48"/>
      <c r="E213" s="96"/>
      <c r="F213" s="22"/>
      <c r="G213" s="22"/>
      <c r="H213" s="139"/>
      <c r="I213" s="23"/>
      <c r="J213" s="44"/>
      <c r="K213" s="44"/>
      <c r="L213" s="50"/>
    </row>
    <row r="214" spans="1:12" x14ac:dyDescent="0.35">
      <c r="A214" s="41">
        <v>182</v>
      </c>
      <c r="B214" s="140"/>
      <c r="C214" s="244"/>
      <c r="D214" s="48"/>
      <c r="E214" s="96"/>
      <c r="F214" s="22"/>
      <c r="G214" s="22"/>
      <c r="H214" s="139"/>
      <c r="I214" s="23"/>
      <c r="J214" s="44"/>
      <c r="K214" s="44"/>
      <c r="L214" s="50"/>
    </row>
    <row r="215" spans="1:12" x14ac:dyDescent="0.35">
      <c r="A215" s="41">
        <v>183</v>
      </c>
      <c r="B215" s="140"/>
      <c r="C215" s="244"/>
      <c r="D215" s="48"/>
      <c r="E215" s="96"/>
      <c r="F215" s="22"/>
      <c r="G215" s="22"/>
      <c r="H215" s="139"/>
      <c r="I215" s="23"/>
      <c r="J215" s="44"/>
      <c r="K215" s="44"/>
      <c r="L215" s="50"/>
    </row>
    <row r="216" spans="1:12" x14ac:dyDescent="0.35">
      <c r="A216" s="41">
        <v>184</v>
      </c>
      <c r="B216" s="140"/>
      <c r="C216" s="244"/>
      <c r="D216" s="48"/>
      <c r="E216" s="96"/>
      <c r="F216" s="22"/>
      <c r="G216" s="22"/>
      <c r="H216" s="139"/>
      <c r="I216" s="23"/>
      <c r="J216" s="44"/>
      <c r="K216" s="44"/>
      <c r="L216" s="50"/>
    </row>
    <row r="217" spans="1:12" x14ac:dyDescent="0.35">
      <c r="A217" s="41">
        <v>185</v>
      </c>
      <c r="B217" s="140"/>
      <c r="C217" s="244"/>
      <c r="D217" s="48"/>
      <c r="E217" s="96"/>
      <c r="F217" s="22"/>
      <c r="G217" s="22"/>
      <c r="H217" s="139"/>
      <c r="I217" s="23"/>
      <c r="J217" s="44"/>
      <c r="K217" s="44"/>
      <c r="L217" s="50"/>
    </row>
    <row r="218" spans="1:12" x14ac:dyDescent="0.35">
      <c r="A218" s="41">
        <v>186</v>
      </c>
      <c r="B218" s="140"/>
      <c r="C218" s="244"/>
      <c r="D218" s="48"/>
      <c r="E218" s="96"/>
      <c r="F218" s="22"/>
      <c r="G218" s="22"/>
      <c r="H218" s="139"/>
      <c r="I218" s="23"/>
      <c r="J218" s="44"/>
      <c r="K218" s="44"/>
      <c r="L218" s="50"/>
    </row>
    <row r="219" spans="1:12" x14ac:dyDescent="0.35">
      <c r="A219" s="41">
        <v>187</v>
      </c>
      <c r="B219" s="140"/>
      <c r="C219" s="244"/>
      <c r="D219" s="48"/>
      <c r="E219" s="96"/>
      <c r="F219" s="22"/>
      <c r="G219" s="22"/>
      <c r="H219" s="139"/>
      <c r="I219" s="23"/>
      <c r="J219" s="44"/>
      <c r="K219" s="44"/>
      <c r="L219" s="50"/>
    </row>
    <row r="220" spans="1:12" x14ac:dyDescent="0.35">
      <c r="A220" s="41">
        <v>188</v>
      </c>
      <c r="B220" s="140"/>
      <c r="C220" s="244"/>
      <c r="D220" s="48"/>
      <c r="E220" s="96"/>
      <c r="F220" s="22"/>
      <c r="G220" s="22"/>
      <c r="H220" s="139"/>
      <c r="I220" s="23"/>
      <c r="J220" s="44"/>
      <c r="K220" s="44"/>
      <c r="L220" s="50"/>
    </row>
    <row r="221" spans="1:12" x14ac:dyDescent="0.35">
      <c r="A221" s="41">
        <v>189</v>
      </c>
      <c r="B221" s="140"/>
      <c r="C221" s="244"/>
      <c r="D221" s="48"/>
      <c r="E221" s="96"/>
      <c r="F221" s="22"/>
      <c r="G221" s="22"/>
      <c r="H221" s="139"/>
      <c r="I221" s="23"/>
      <c r="J221" s="44"/>
      <c r="K221" s="44"/>
      <c r="L221" s="50"/>
    </row>
    <row r="222" spans="1:12" x14ac:dyDescent="0.35">
      <c r="A222" s="41">
        <v>190</v>
      </c>
      <c r="B222" s="140"/>
      <c r="C222" s="244"/>
      <c r="D222" s="48"/>
      <c r="E222" s="96"/>
      <c r="F222" s="22"/>
      <c r="G222" s="22"/>
      <c r="H222" s="139"/>
      <c r="I222" s="23"/>
      <c r="J222" s="44"/>
      <c r="K222" s="44"/>
      <c r="L222" s="50"/>
    </row>
    <row r="223" spans="1:12" x14ac:dyDescent="0.35">
      <c r="A223" s="41">
        <v>191</v>
      </c>
      <c r="B223" s="140"/>
      <c r="C223" s="244"/>
      <c r="D223" s="48"/>
      <c r="E223" s="96"/>
      <c r="F223" s="22"/>
      <c r="G223" s="22"/>
      <c r="H223" s="139"/>
      <c r="I223" s="23"/>
      <c r="J223" s="44"/>
      <c r="K223" s="44"/>
      <c r="L223" s="50"/>
    </row>
    <row r="224" spans="1:12" x14ac:dyDescent="0.35">
      <c r="A224" s="41">
        <v>192</v>
      </c>
      <c r="B224" s="140"/>
      <c r="C224" s="244"/>
      <c r="D224" s="48"/>
      <c r="E224" s="96"/>
      <c r="F224" s="22"/>
      <c r="G224" s="22"/>
      <c r="H224" s="139"/>
      <c r="I224" s="23"/>
      <c r="J224" s="44"/>
      <c r="K224" s="44"/>
      <c r="L224" s="50"/>
    </row>
    <row r="225" spans="1:12" x14ac:dyDescent="0.35">
      <c r="A225" s="41">
        <v>193</v>
      </c>
      <c r="B225" s="140"/>
      <c r="C225" s="244"/>
      <c r="D225" s="48"/>
      <c r="E225" s="96"/>
      <c r="F225" s="22"/>
      <c r="G225" s="22"/>
      <c r="H225" s="139"/>
      <c r="I225" s="23"/>
      <c r="J225" s="44"/>
      <c r="K225" s="44"/>
      <c r="L225" s="50"/>
    </row>
    <row r="226" spans="1:12" x14ac:dyDescent="0.35">
      <c r="A226" s="41">
        <v>194</v>
      </c>
      <c r="B226" s="140"/>
      <c r="C226" s="244"/>
      <c r="D226" s="48"/>
      <c r="E226" s="96"/>
      <c r="F226" s="22"/>
      <c r="G226" s="22"/>
      <c r="H226" s="139"/>
      <c r="I226" s="23"/>
      <c r="J226" s="44"/>
      <c r="K226" s="44"/>
      <c r="L226" s="50"/>
    </row>
    <row r="227" spans="1:12" x14ac:dyDescent="0.35">
      <c r="A227" s="41">
        <v>195</v>
      </c>
      <c r="B227" s="140"/>
      <c r="C227" s="244"/>
      <c r="D227" s="48"/>
      <c r="E227" s="96"/>
      <c r="F227" s="22"/>
      <c r="G227" s="22"/>
      <c r="H227" s="139"/>
      <c r="I227" s="23"/>
      <c r="J227" s="44"/>
      <c r="K227" s="44"/>
      <c r="L227" s="50"/>
    </row>
    <row r="228" spans="1:12" x14ac:dyDescent="0.35">
      <c r="A228" s="41">
        <v>196</v>
      </c>
      <c r="B228" s="140"/>
      <c r="C228" s="244"/>
      <c r="D228" s="48"/>
      <c r="E228" s="96"/>
      <c r="F228" s="22"/>
      <c r="G228" s="22"/>
      <c r="H228" s="139"/>
      <c r="I228" s="23"/>
      <c r="J228" s="44"/>
      <c r="K228" s="44"/>
      <c r="L228" s="50"/>
    </row>
    <row r="229" spans="1:12" x14ac:dyDescent="0.35">
      <c r="A229" s="41">
        <v>197</v>
      </c>
      <c r="B229" s="140"/>
      <c r="C229" s="244"/>
      <c r="D229" s="48"/>
      <c r="E229" s="96"/>
      <c r="F229" s="22"/>
      <c r="G229" s="22"/>
      <c r="H229" s="139"/>
      <c r="I229" s="23"/>
      <c r="J229" s="44"/>
      <c r="K229" s="44"/>
      <c r="L229" s="50"/>
    </row>
    <row r="230" spans="1:12" x14ac:dyDescent="0.35">
      <c r="A230" s="41">
        <v>198</v>
      </c>
      <c r="B230" s="140"/>
      <c r="C230" s="244"/>
      <c r="D230" s="48"/>
      <c r="E230" s="96"/>
      <c r="F230" s="22"/>
      <c r="G230" s="22"/>
      <c r="H230" s="139"/>
      <c r="I230" s="23"/>
      <c r="J230" s="44"/>
      <c r="K230" s="44"/>
      <c r="L230" s="50"/>
    </row>
    <row r="231" spans="1:12" x14ac:dyDescent="0.35">
      <c r="A231" s="41">
        <v>199</v>
      </c>
      <c r="B231" s="140"/>
      <c r="C231" s="244"/>
      <c r="D231" s="48"/>
      <c r="E231" s="96"/>
      <c r="F231" s="22"/>
      <c r="G231" s="22"/>
      <c r="H231" s="139"/>
      <c r="I231" s="23"/>
      <c r="J231" s="44"/>
      <c r="K231" s="44"/>
      <c r="L231" s="50"/>
    </row>
    <row r="232" spans="1:12" x14ac:dyDescent="0.35">
      <c r="A232" s="41">
        <v>200</v>
      </c>
      <c r="B232" s="140"/>
      <c r="C232" s="244"/>
      <c r="D232" s="48"/>
      <c r="E232" s="96"/>
      <c r="F232" s="22"/>
      <c r="G232" s="22"/>
      <c r="H232" s="139"/>
      <c r="I232" s="23"/>
      <c r="J232" s="44"/>
      <c r="K232" s="44"/>
      <c r="L232" s="50"/>
    </row>
    <row r="233" spans="1:12" x14ac:dyDescent="0.35">
      <c r="A233" s="242"/>
    </row>
  </sheetData>
  <sheetProtection algorithmName="SHA-512" hashValue="YltRh1DzmqDexOCNrlvIRjlJwaj2Mh1wDP/jfc4ekyCYwxFJAB6KtDiUM+AzC1kWD/z6L7KnDdIwGHzFbzThPA==" saltValue="YYxSyprne4rU4EwyxsvXWQ==" spinCount="100000" sheet="1" objects="1" selectLockedCells="1"/>
  <mergeCells count="30">
    <mergeCell ref="D13:F13"/>
    <mergeCell ref="C29:F29"/>
    <mergeCell ref="C25:F25"/>
    <mergeCell ref="A28:I28"/>
    <mergeCell ref="D26:F26"/>
    <mergeCell ref="D14:F14"/>
    <mergeCell ref="D16:F16"/>
    <mergeCell ref="D21:F21"/>
    <mergeCell ref="D4:E4"/>
    <mergeCell ref="A4:C4"/>
    <mergeCell ref="A2:I2"/>
    <mergeCell ref="E7:I7"/>
    <mergeCell ref="C12:F12"/>
    <mergeCell ref="E9:F9"/>
    <mergeCell ref="A9:D9"/>
    <mergeCell ref="J1:J5"/>
    <mergeCell ref="K1:K5"/>
    <mergeCell ref="L1:L5"/>
    <mergeCell ref="J11:J28"/>
    <mergeCell ref="K11:K28"/>
    <mergeCell ref="L11:L28"/>
    <mergeCell ref="L29:L30"/>
    <mergeCell ref="K32:K43"/>
    <mergeCell ref="C18:F18"/>
    <mergeCell ref="D19:F19"/>
    <mergeCell ref="D23:F23"/>
    <mergeCell ref="D20:F20"/>
    <mergeCell ref="K29:K30"/>
    <mergeCell ref="J29:J30"/>
    <mergeCell ref="A31:I31"/>
  </mergeCells>
  <phoneticPr fontId="3" type="noConversion"/>
  <dataValidations count="2">
    <dataValidation type="list" allowBlank="1" showInputMessage="1" showErrorMessage="1" sqref="C33:C232">
      <formula1>"Nr. 1.1,Nr. 1.2,Nr. 3.2,Nr. 3.5,Nr. 3.8,Nr. 5"</formula1>
    </dataValidation>
    <dataValidation type="list" allowBlank="1" showInputMessage="1" showErrorMessage="1" sqref="B33:B232">
      <formula1>"Direkte Personalausgaben - internes Personal,Direkte Personalausgaben - externes Personal,Ausgaben für Reisen,Abschreibungen,Publizität für das Projekt,Sonstige Sachausgaben,Im Projekt erwirtschaftete Einnahmen"</formula1>
    </dataValidation>
  </dataValidations>
  <pageMargins left="0.51181102362204722" right="0.51181102362204722" top="0.59055118110236227" bottom="0.59055118110236227" header="0.31496062992125984" footer="0.31496062992125984"/>
  <pageSetup paperSize="9" scale="71" fitToHeight="0" orientation="landscape" horizontalDpi="300" verticalDpi="300" r:id="rId1"/>
  <headerFooter alignWithMargins="0">
    <oddFooter>&amp;LBelegliste Fachkräfte HoGa, &amp;A&amp;CSeite &amp;P von &amp;N&amp;RAusdruck vom: &amp;D</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M238"/>
  <sheetViews>
    <sheetView showGridLines="0" topLeftCell="A19" zoomScale="83" zoomScaleNormal="83" zoomScaleSheetLayoutView="83" workbookViewId="0">
      <selection activeCell="E4" sqref="E4"/>
    </sheetView>
  </sheetViews>
  <sheetFormatPr baseColWidth="10" defaultColWidth="11.54296875" defaultRowHeight="14.5" x14ac:dyDescent="0.35"/>
  <cols>
    <col min="1" max="1" width="4.453125" style="7" customWidth="1"/>
    <col min="2" max="2" width="27.1796875" style="7" customWidth="1"/>
    <col min="3" max="3" width="11" style="7" customWidth="1"/>
    <col min="4" max="4" width="27.7265625" style="7" customWidth="1"/>
    <col min="5" max="5" width="26.453125" style="7" customWidth="1"/>
    <col min="6" max="6" width="28.26953125" style="7" customWidth="1"/>
    <col min="7" max="7" width="21.1796875" style="7" customWidth="1"/>
    <col min="8" max="8" width="21.26953125" style="7" customWidth="1"/>
    <col min="9" max="9" width="23.26953125" style="7" customWidth="1"/>
    <col min="10" max="10" width="3.26953125" style="1" hidden="1" customWidth="1"/>
    <col min="11" max="19" width="11.453125" style="1" customWidth="1"/>
    <col min="20" max="16384" width="11.54296875" style="1"/>
  </cols>
  <sheetData>
    <row r="1" spans="1:13" ht="12.65" customHeight="1" x14ac:dyDescent="0.35">
      <c r="A1" s="277"/>
      <c r="B1" s="278"/>
      <c r="C1" s="278"/>
      <c r="D1" s="278"/>
      <c r="E1" s="278"/>
      <c r="F1" s="278"/>
      <c r="G1" s="278"/>
      <c r="H1" s="278"/>
      <c r="I1" s="279"/>
      <c r="J1" s="73"/>
      <c r="K1" s="36"/>
      <c r="L1" s="36"/>
      <c r="M1" s="36"/>
    </row>
    <row r="2" spans="1:13" s="24" customFormat="1" ht="39.65" customHeight="1" x14ac:dyDescent="0.35">
      <c r="A2" s="409" t="s">
        <v>36</v>
      </c>
      <c r="B2" s="410"/>
      <c r="C2" s="410"/>
      <c r="D2" s="410"/>
      <c r="E2" s="410"/>
      <c r="F2" s="410"/>
      <c r="G2" s="410"/>
      <c r="H2" s="410"/>
      <c r="I2" s="411"/>
      <c r="J2" s="74"/>
      <c r="K2" s="37"/>
      <c r="L2" s="37"/>
      <c r="M2" s="37"/>
    </row>
    <row r="3" spans="1:13" s="24" customFormat="1" ht="21.65" customHeight="1" x14ac:dyDescent="0.35">
      <c r="A3" s="280"/>
      <c r="B3" s="258"/>
      <c r="C3" s="258"/>
      <c r="D3" s="258"/>
      <c r="E3" s="258"/>
      <c r="F3" s="258"/>
      <c r="G3" s="258"/>
      <c r="H3" s="258"/>
      <c r="I3" s="281"/>
      <c r="J3" s="74"/>
      <c r="K3" s="37"/>
      <c r="L3" s="37"/>
      <c r="M3" s="37"/>
    </row>
    <row r="4" spans="1:13" s="24" customFormat="1" ht="24" customHeight="1" x14ac:dyDescent="0.35">
      <c r="A4" s="282"/>
      <c r="B4" s="419" t="s">
        <v>82</v>
      </c>
      <c r="C4" s="379"/>
      <c r="D4" s="380"/>
      <c r="E4" s="300"/>
      <c r="F4" s="302" t="s">
        <v>6</v>
      </c>
      <c r="G4" s="301"/>
      <c r="H4" s="136"/>
      <c r="I4" s="283"/>
      <c r="J4" s="74"/>
      <c r="K4" s="37"/>
      <c r="L4" s="37"/>
      <c r="M4" s="37"/>
    </row>
    <row r="5" spans="1:13" s="9" customFormat="1" ht="10.9" customHeight="1" x14ac:dyDescent="0.5">
      <c r="A5" s="284"/>
      <c r="B5" s="285"/>
      <c r="C5" s="285"/>
      <c r="D5" s="285"/>
      <c r="E5" s="285"/>
      <c r="F5" s="285"/>
      <c r="G5" s="285"/>
      <c r="H5" s="285"/>
      <c r="I5" s="286"/>
      <c r="J5" s="75"/>
      <c r="K5" s="38"/>
      <c r="L5" s="38"/>
      <c r="M5" s="38"/>
    </row>
    <row r="6" spans="1:13" s="13" customFormat="1" ht="13.9" customHeight="1" x14ac:dyDescent="0.35">
      <c r="B6" s="14"/>
      <c r="C6" s="14"/>
      <c r="D6" s="14"/>
      <c r="E6" s="14"/>
      <c r="F6" s="14"/>
      <c r="G6" s="14"/>
      <c r="H6" s="14"/>
      <c r="I6" s="12"/>
      <c r="J6" s="76"/>
      <c r="K6" s="39"/>
      <c r="L6" s="39"/>
      <c r="M6" s="39"/>
    </row>
    <row r="7" spans="1:13" s="10" customFormat="1" ht="30" customHeight="1" x14ac:dyDescent="0.35">
      <c r="A7" s="16"/>
      <c r="B7" s="16"/>
      <c r="C7" s="16"/>
      <c r="D7" s="17" t="s">
        <v>1</v>
      </c>
      <c r="E7" s="384" t="str">
        <f>IF(Übersicht!F22="","",Übersicht!F22)</f>
        <v/>
      </c>
      <c r="F7" s="385"/>
      <c r="G7" s="385"/>
      <c r="H7" s="385"/>
      <c r="I7" s="386"/>
      <c r="J7" s="77"/>
      <c r="K7" s="6"/>
      <c r="L7" s="6"/>
      <c r="M7" s="6"/>
    </row>
    <row r="8" spans="1:13" s="10" customFormat="1" x14ac:dyDescent="0.35">
      <c r="A8" s="16"/>
      <c r="B8" s="16"/>
      <c r="C8" s="16"/>
      <c r="D8" s="17"/>
      <c r="E8" s="33"/>
      <c r="F8" s="33"/>
      <c r="G8" s="33"/>
      <c r="H8" s="33"/>
      <c r="I8" s="16"/>
      <c r="J8" s="77"/>
      <c r="K8" s="6"/>
      <c r="L8" s="6"/>
      <c r="M8" s="6"/>
    </row>
    <row r="9" spans="1:13" s="10" customFormat="1" ht="30" customHeight="1" x14ac:dyDescent="0.35">
      <c r="A9" s="390" t="s">
        <v>35</v>
      </c>
      <c r="B9" s="390"/>
      <c r="C9" s="390"/>
      <c r="D9" s="417"/>
      <c r="E9" s="388" t="str">
        <f>IF(Übersicht!F24="","",Übersicht!F24)</f>
        <v/>
      </c>
      <c r="F9" s="389"/>
      <c r="G9" s="16"/>
      <c r="H9" s="16"/>
      <c r="I9" s="16"/>
      <c r="J9" s="77"/>
      <c r="K9" s="6"/>
      <c r="L9" s="6"/>
      <c r="M9" s="6"/>
    </row>
    <row r="10" spans="1:13" s="10" customFormat="1" x14ac:dyDescent="0.35">
      <c r="A10" s="16"/>
      <c r="B10" s="16"/>
      <c r="C10" s="16"/>
      <c r="D10" s="256"/>
      <c r="E10" s="19"/>
      <c r="F10" s="34"/>
      <c r="G10" s="34"/>
      <c r="H10" s="34"/>
      <c r="I10" s="16"/>
      <c r="J10" s="77"/>
      <c r="K10" s="6"/>
      <c r="L10" s="6"/>
      <c r="M10" s="6"/>
    </row>
    <row r="11" spans="1:13" s="10" customFormat="1" ht="11.5" customHeight="1" x14ac:dyDescent="0.35">
      <c r="A11" s="141"/>
      <c r="B11" s="142"/>
      <c r="C11" s="142"/>
      <c r="D11" s="142"/>
      <c r="E11" s="143"/>
      <c r="F11" s="143"/>
      <c r="G11" s="143"/>
      <c r="H11" s="143"/>
      <c r="I11" s="160"/>
      <c r="J11" s="101"/>
    </row>
    <row r="12" spans="1:13" s="10" customFormat="1" ht="21" customHeight="1" x14ac:dyDescent="0.35">
      <c r="A12" s="237" t="s">
        <v>24</v>
      </c>
      <c r="B12" s="145"/>
      <c r="C12" s="418" t="s">
        <v>55</v>
      </c>
      <c r="D12" s="418"/>
      <c r="E12" s="418"/>
      <c r="F12" s="418"/>
      <c r="G12" s="262"/>
      <c r="H12" s="262"/>
      <c r="I12" s="289"/>
      <c r="J12" s="103"/>
    </row>
    <row r="13" spans="1:13" s="10" customFormat="1" ht="26.25" customHeight="1" x14ac:dyDescent="0.35">
      <c r="A13" s="151"/>
      <c r="B13" s="152"/>
      <c r="C13" s="259" t="s">
        <v>14</v>
      </c>
      <c r="D13" s="406" t="s">
        <v>25</v>
      </c>
      <c r="E13" s="406"/>
      <c r="F13" s="406"/>
      <c r="G13" s="172">
        <f>SUMIFS(H38:H237,C38:C237,"Nr. 1.1")</f>
        <v>0</v>
      </c>
      <c r="H13" s="262"/>
      <c r="I13" s="289"/>
      <c r="J13" s="102"/>
    </row>
    <row r="14" spans="1:13" s="10" customFormat="1" ht="26.25" customHeight="1" x14ac:dyDescent="0.35">
      <c r="A14" s="151"/>
      <c r="B14" s="152"/>
      <c r="C14" s="259" t="s">
        <v>10</v>
      </c>
      <c r="D14" s="406" t="s">
        <v>12</v>
      </c>
      <c r="E14" s="406"/>
      <c r="F14" s="406"/>
      <c r="G14" s="172">
        <f>SUMIFS(H38:H237,C38:C237,"Nr. 1.2")</f>
        <v>0</v>
      </c>
      <c r="H14" s="262"/>
      <c r="I14" s="289"/>
      <c r="J14" s="102"/>
    </row>
    <row r="15" spans="1:13" s="10" customFormat="1" ht="26.25" customHeight="1" x14ac:dyDescent="0.35">
      <c r="A15" s="151"/>
      <c r="B15" s="152"/>
      <c r="C15" s="259" t="s">
        <v>15</v>
      </c>
      <c r="D15" s="406" t="s">
        <v>119</v>
      </c>
      <c r="E15" s="406"/>
      <c r="F15" s="406"/>
      <c r="G15" s="172">
        <f>SUMIFS(H38:H237,C38:C237,"Nr. 1.3")</f>
        <v>0</v>
      </c>
      <c r="H15" s="262"/>
      <c r="I15" s="289"/>
      <c r="J15" s="102"/>
    </row>
    <row r="16" spans="1:13" s="10" customFormat="1" ht="26.25" customHeight="1" x14ac:dyDescent="0.35">
      <c r="A16" s="151"/>
      <c r="B16" s="152"/>
      <c r="C16" s="259" t="s">
        <v>9</v>
      </c>
      <c r="D16" s="406" t="s">
        <v>111</v>
      </c>
      <c r="E16" s="406"/>
      <c r="F16" s="406"/>
      <c r="G16" s="172">
        <f>SUMIFS(H38:H237,C38:C237,"Nr. 1.4")</f>
        <v>0</v>
      </c>
      <c r="H16" s="262"/>
      <c r="I16" s="289"/>
      <c r="J16" s="102"/>
    </row>
    <row r="17" spans="1:10" ht="1.1499999999999999" customHeight="1" thickBot="1" x14ac:dyDescent="0.4">
      <c r="A17" s="151"/>
      <c r="B17" s="152"/>
      <c r="C17" s="224"/>
      <c r="D17" s="224"/>
      <c r="E17" s="148"/>
      <c r="F17" s="413"/>
      <c r="G17" s="414"/>
      <c r="H17" s="415"/>
      <c r="I17" s="416"/>
      <c r="J17" s="100"/>
    </row>
    <row r="18" spans="1:10" ht="10.9" customHeight="1" thickTop="1" x14ac:dyDescent="0.35">
      <c r="A18" s="151"/>
      <c r="B18" s="152"/>
      <c r="C18" s="152"/>
      <c r="D18" s="152"/>
      <c r="E18" s="149"/>
      <c r="F18" s="149"/>
      <c r="G18" s="149"/>
      <c r="H18" s="149"/>
      <c r="I18" s="290"/>
      <c r="J18" s="100"/>
    </row>
    <row r="19" spans="1:10" ht="24" customHeight="1" x14ac:dyDescent="0.35">
      <c r="A19" s="151"/>
      <c r="B19" s="152"/>
      <c r="C19" s="152"/>
      <c r="D19" s="407" t="s">
        <v>26</v>
      </c>
      <c r="E19" s="407"/>
      <c r="F19" s="262"/>
      <c r="G19" s="172">
        <f>SUM(G13:G16)</f>
        <v>0</v>
      </c>
      <c r="H19" s="262"/>
      <c r="I19" s="289"/>
      <c r="J19" s="100"/>
    </row>
    <row r="20" spans="1:10" ht="17.5" customHeight="1" x14ac:dyDescent="0.35">
      <c r="A20" s="151"/>
      <c r="B20" s="152"/>
      <c r="C20" s="152"/>
      <c r="D20" s="152"/>
      <c r="E20" s="149"/>
      <c r="F20" s="150"/>
      <c r="G20" s="150"/>
      <c r="H20" s="150"/>
      <c r="I20" s="161"/>
      <c r="J20" s="100"/>
    </row>
    <row r="21" spans="1:10" s="10" customFormat="1" ht="21.65" customHeight="1" x14ac:dyDescent="0.35">
      <c r="A21" s="144"/>
      <c r="B21" s="145"/>
      <c r="C21" s="261" t="s">
        <v>56</v>
      </c>
      <c r="D21" s="146"/>
      <c r="E21" s="147"/>
      <c r="F21" s="147"/>
      <c r="G21" s="262"/>
      <c r="H21" s="262"/>
      <c r="I21" s="289"/>
      <c r="J21" s="103"/>
    </row>
    <row r="22" spans="1:10" s="10" customFormat="1" ht="26.25" customHeight="1" x14ac:dyDescent="0.35">
      <c r="A22" s="151"/>
      <c r="B22" s="152"/>
      <c r="C22" s="259" t="s">
        <v>17</v>
      </c>
      <c r="D22" s="406" t="s">
        <v>39</v>
      </c>
      <c r="E22" s="406"/>
      <c r="F22" s="406"/>
      <c r="G22" s="172">
        <f>SUMIFS(H38:H237,C38:C237,"Nr. 2.1")</f>
        <v>0</v>
      </c>
      <c r="H22" s="262"/>
      <c r="I22" s="289"/>
      <c r="J22" s="102"/>
    </row>
    <row r="23" spans="1:10" s="10" customFormat="1" ht="26.25" customHeight="1" x14ac:dyDescent="0.35">
      <c r="A23" s="151"/>
      <c r="B23" s="152"/>
      <c r="C23" s="259" t="s">
        <v>18</v>
      </c>
      <c r="D23" s="406" t="s">
        <v>40</v>
      </c>
      <c r="E23" s="406"/>
      <c r="F23" s="406"/>
      <c r="G23" s="172">
        <f>SUMIFS(H38:H237,C38:C237,"Nr. 2.2")</f>
        <v>0</v>
      </c>
      <c r="H23" s="262"/>
      <c r="I23" s="289"/>
      <c r="J23" s="102"/>
    </row>
    <row r="24" spans="1:10" s="10" customFormat="1" ht="26.25" customHeight="1" x14ac:dyDescent="0.35">
      <c r="A24" s="151"/>
      <c r="B24" s="152"/>
      <c r="C24" s="259" t="s">
        <v>19</v>
      </c>
      <c r="D24" s="406" t="s">
        <v>13</v>
      </c>
      <c r="E24" s="406"/>
      <c r="F24" s="406"/>
      <c r="G24" s="172">
        <f>SUMIFS(H38:H237,C38:C237,"Nr. 2.4")</f>
        <v>0</v>
      </c>
      <c r="H24" s="262"/>
      <c r="I24" s="289"/>
      <c r="J24" s="102"/>
    </row>
    <row r="25" spans="1:10" s="10" customFormat="1" ht="26.25" customHeight="1" x14ac:dyDescent="0.35">
      <c r="A25" s="151"/>
      <c r="B25" s="152"/>
      <c r="C25" s="259" t="s">
        <v>20</v>
      </c>
      <c r="D25" s="406" t="s">
        <v>42</v>
      </c>
      <c r="E25" s="406"/>
      <c r="F25" s="406"/>
      <c r="G25" s="172">
        <f>SUMIFS(H38:H237,C38:C237,"Nr. 2.5")</f>
        <v>0</v>
      </c>
      <c r="H25" s="262"/>
      <c r="I25" s="289"/>
      <c r="J25" s="102"/>
    </row>
    <row r="26" spans="1:10" s="10" customFormat="1" ht="26.25" customHeight="1" x14ac:dyDescent="0.35">
      <c r="A26" s="151"/>
      <c r="B26" s="152"/>
      <c r="C26" s="259" t="s">
        <v>21</v>
      </c>
      <c r="D26" s="406" t="s">
        <v>44</v>
      </c>
      <c r="E26" s="406"/>
      <c r="F26" s="406"/>
      <c r="G26" s="172">
        <f>SUMIFS(H38:H237,C38:C237,"Nr. 2.6")</f>
        <v>0</v>
      </c>
      <c r="H26" s="262"/>
      <c r="I26" s="289"/>
      <c r="J26" s="102"/>
    </row>
    <row r="27" spans="1:10" s="10" customFormat="1" ht="26.25" customHeight="1" x14ac:dyDescent="0.35">
      <c r="A27" s="151"/>
      <c r="B27" s="152"/>
      <c r="C27" s="259" t="s">
        <v>41</v>
      </c>
      <c r="D27" s="406" t="s">
        <v>45</v>
      </c>
      <c r="E27" s="406"/>
      <c r="F27" s="406"/>
      <c r="G27" s="172">
        <f>SUMIFS(H38:H237,C38:C237,"Nr. 2.7")</f>
        <v>0</v>
      </c>
      <c r="H27" s="262"/>
      <c r="I27" s="289"/>
      <c r="J27" s="102"/>
    </row>
    <row r="28" spans="1:10" ht="1.1499999999999999" customHeight="1" thickBot="1" x14ac:dyDescent="0.4">
      <c r="A28" s="151"/>
      <c r="B28" s="152"/>
      <c r="C28" s="224"/>
      <c r="D28" s="224"/>
      <c r="E28" s="148"/>
      <c r="F28" s="413"/>
      <c r="G28" s="413"/>
      <c r="H28" s="415"/>
      <c r="I28" s="416"/>
      <c r="J28" s="100"/>
    </row>
    <row r="29" spans="1:10" ht="10.9" customHeight="1" thickTop="1" x14ac:dyDescent="0.35">
      <c r="A29" s="151"/>
      <c r="B29" s="152"/>
      <c r="C29" s="152"/>
      <c r="D29" s="152"/>
      <c r="E29" s="149"/>
      <c r="F29" s="149"/>
      <c r="G29" s="149"/>
      <c r="H29" s="149"/>
      <c r="I29" s="290"/>
      <c r="J29" s="100"/>
    </row>
    <row r="30" spans="1:10" ht="24" customHeight="1" x14ac:dyDescent="0.35">
      <c r="A30" s="151"/>
      <c r="B30" s="152"/>
      <c r="C30" s="152"/>
      <c r="D30" s="407" t="s">
        <v>43</v>
      </c>
      <c r="E30" s="407"/>
      <c r="F30" s="262"/>
      <c r="G30" s="172">
        <f>SUM(G22:G27)</f>
        <v>0</v>
      </c>
      <c r="H30" s="262"/>
      <c r="I30" s="289"/>
      <c r="J30" s="100"/>
    </row>
    <row r="31" spans="1:10" ht="12" customHeight="1" x14ac:dyDescent="0.35">
      <c r="A31" s="162"/>
      <c r="B31" s="163"/>
      <c r="C31" s="163"/>
      <c r="D31" s="163"/>
      <c r="E31" s="164"/>
      <c r="F31" s="165"/>
      <c r="G31" s="165"/>
      <c r="H31" s="150"/>
      <c r="I31" s="161"/>
      <c r="J31" s="100"/>
    </row>
    <row r="32" spans="1:10" ht="10.15" customHeight="1" x14ac:dyDescent="0.35">
      <c r="A32" s="153"/>
      <c r="B32" s="154"/>
      <c r="C32" s="154"/>
      <c r="D32" s="154"/>
      <c r="E32" s="166"/>
      <c r="F32" s="167"/>
      <c r="G32" s="167"/>
      <c r="H32" s="150"/>
      <c r="I32" s="161"/>
      <c r="J32" s="100"/>
    </row>
    <row r="33" spans="1:11" ht="25.9" customHeight="1" x14ac:dyDescent="0.35">
      <c r="A33" s="151"/>
      <c r="B33" s="152"/>
      <c r="C33" s="408" t="s">
        <v>62</v>
      </c>
      <c r="D33" s="408"/>
      <c r="E33" s="408"/>
      <c r="F33" s="408"/>
      <c r="G33" s="172">
        <f>G19+G30</f>
        <v>0</v>
      </c>
      <c r="H33" s="260"/>
      <c r="I33" s="291"/>
      <c r="J33" s="100"/>
    </row>
    <row r="34" spans="1:11" ht="9.65" customHeight="1" x14ac:dyDescent="0.35">
      <c r="A34" s="155"/>
      <c r="B34" s="156"/>
      <c r="C34" s="156"/>
      <c r="D34" s="156"/>
      <c r="E34" s="156"/>
      <c r="F34" s="156"/>
      <c r="G34" s="156"/>
      <c r="H34" s="156"/>
      <c r="I34" s="292"/>
      <c r="J34" s="106"/>
    </row>
    <row r="35" spans="1:11" ht="25.15" customHeight="1" x14ac:dyDescent="0.35">
      <c r="A35" s="412"/>
      <c r="B35" s="412"/>
      <c r="C35" s="412"/>
      <c r="D35" s="412"/>
      <c r="E35" s="412"/>
      <c r="F35" s="412"/>
      <c r="G35" s="412"/>
      <c r="H35" s="412"/>
      <c r="I35" s="412"/>
      <c r="J35" s="412"/>
    </row>
    <row r="36" spans="1:11" s="72" customFormat="1" ht="37.15" customHeight="1" x14ac:dyDescent="0.35">
      <c r="A36" s="405" t="s">
        <v>32</v>
      </c>
      <c r="B36" s="405"/>
      <c r="C36" s="405"/>
      <c r="D36" s="405"/>
      <c r="E36" s="405"/>
      <c r="F36" s="405"/>
      <c r="G36" s="405"/>
      <c r="H36" s="405"/>
      <c r="I36" s="405"/>
      <c r="J36" s="84"/>
    </row>
    <row r="37" spans="1:11" ht="70" x14ac:dyDescent="0.35">
      <c r="A37" s="25" t="s">
        <v>0</v>
      </c>
      <c r="B37" s="245" t="s">
        <v>52</v>
      </c>
      <c r="C37" s="245" t="s">
        <v>33</v>
      </c>
      <c r="D37" s="246" t="s">
        <v>47</v>
      </c>
      <c r="E37" s="245" t="s">
        <v>79</v>
      </c>
      <c r="F37" s="245" t="s">
        <v>29</v>
      </c>
      <c r="G37" s="245" t="s">
        <v>30</v>
      </c>
      <c r="H37" s="245" t="s">
        <v>28</v>
      </c>
      <c r="I37" s="225"/>
      <c r="K37" s="247"/>
    </row>
    <row r="38" spans="1:11" x14ac:dyDescent="0.35">
      <c r="A38" s="26">
        <v>1</v>
      </c>
      <c r="B38" s="140"/>
      <c r="C38" s="35"/>
      <c r="D38" s="296"/>
      <c r="E38" s="96"/>
      <c r="F38" s="22"/>
      <c r="G38" s="22"/>
      <c r="H38" s="23"/>
      <c r="I38" s="225"/>
    </row>
    <row r="39" spans="1:11" x14ac:dyDescent="0.35">
      <c r="A39" s="26">
        <v>2</v>
      </c>
      <c r="B39" s="140"/>
      <c r="C39" s="35"/>
      <c r="D39" s="296"/>
      <c r="E39" s="96"/>
      <c r="F39" s="22"/>
      <c r="G39" s="22"/>
      <c r="H39" s="23"/>
      <c r="I39" s="225"/>
    </row>
    <row r="40" spans="1:11" x14ac:dyDescent="0.35">
      <c r="A40" s="26">
        <v>3</v>
      </c>
      <c r="B40" s="140"/>
      <c r="C40" s="35"/>
      <c r="D40" s="296"/>
      <c r="E40" s="96"/>
      <c r="F40" s="22"/>
      <c r="G40" s="22"/>
      <c r="H40" s="23"/>
      <c r="I40" s="225"/>
    </row>
    <row r="41" spans="1:11" x14ac:dyDescent="0.35">
      <c r="A41" s="26">
        <v>4</v>
      </c>
      <c r="B41" s="140"/>
      <c r="C41" s="35"/>
      <c r="D41" s="296"/>
      <c r="E41" s="96"/>
      <c r="F41" s="22"/>
      <c r="G41" s="22"/>
      <c r="H41" s="23"/>
      <c r="I41" s="225"/>
    </row>
    <row r="42" spans="1:11" x14ac:dyDescent="0.35">
      <c r="A42" s="26">
        <v>5</v>
      </c>
      <c r="B42" s="140"/>
      <c r="C42" s="35"/>
      <c r="D42" s="296"/>
      <c r="E42" s="96"/>
      <c r="F42" s="22"/>
      <c r="G42" s="22"/>
      <c r="H42" s="23"/>
      <c r="I42" s="225"/>
    </row>
    <row r="43" spans="1:11" x14ac:dyDescent="0.35">
      <c r="A43" s="26">
        <v>6</v>
      </c>
      <c r="B43" s="140"/>
      <c r="C43" s="35"/>
      <c r="D43" s="296"/>
      <c r="E43" s="96"/>
      <c r="F43" s="22"/>
      <c r="G43" s="22"/>
      <c r="H43" s="23"/>
      <c r="I43" s="225"/>
    </row>
    <row r="44" spans="1:11" x14ac:dyDescent="0.35">
      <c r="A44" s="26">
        <v>7</v>
      </c>
      <c r="B44" s="140"/>
      <c r="C44" s="35"/>
      <c r="D44" s="296"/>
      <c r="E44" s="96"/>
      <c r="F44" s="22"/>
      <c r="G44" s="22"/>
      <c r="H44" s="23"/>
      <c r="I44" s="225"/>
    </row>
    <row r="45" spans="1:11" x14ac:dyDescent="0.35">
      <c r="A45" s="26">
        <v>8</v>
      </c>
      <c r="B45" s="140"/>
      <c r="C45" s="35"/>
      <c r="D45" s="296"/>
      <c r="E45" s="96"/>
      <c r="F45" s="22"/>
      <c r="G45" s="22"/>
      <c r="H45" s="23"/>
      <c r="I45" s="225"/>
    </row>
    <row r="46" spans="1:11" x14ac:dyDescent="0.35">
      <c r="A46" s="26">
        <v>9</v>
      </c>
      <c r="B46" s="140"/>
      <c r="C46" s="35"/>
      <c r="D46" s="296"/>
      <c r="E46" s="96"/>
      <c r="F46" s="22"/>
      <c r="G46" s="22"/>
      <c r="H46" s="23"/>
      <c r="I46" s="225"/>
    </row>
    <row r="47" spans="1:11" x14ac:dyDescent="0.35">
      <c r="A47" s="26">
        <v>10</v>
      </c>
      <c r="B47" s="140"/>
      <c r="C47" s="35"/>
      <c r="D47" s="296"/>
      <c r="E47" s="96"/>
      <c r="F47" s="22"/>
      <c r="G47" s="22"/>
      <c r="H47" s="23"/>
      <c r="I47" s="225"/>
    </row>
    <row r="48" spans="1:11" x14ac:dyDescent="0.35">
      <c r="A48" s="26">
        <v>11</v>
      </c>
      <c r="B48" s="140"/>
      <c r="C48" s="35"/>
      <c r="D48" s="296"/>
      <c r="E48" s="96"/>
      <c r="F48" s="22"/>
      <c r="G48" s="22"/>
      <c r="H48" s="23"/>
      <c r="I48" s="225"/>
    </row>
    <row r="49" spans="1:9" x14ac:dyDescent="0.35">
      <c r="A49" s="26">
        <v>12</v>
      </c>
      <c r="B49" s="140"/>
      <c r="C49" s="35"/>
      <c r="D49" s="296"/>
      <c r="E49" s="96"/>
      <c r="F49" s="22"/>
      <c r="G49" s="22"/>
      <c r="H49" s="23"/>
      <c r="I49" s="225"/>
    </row>
    <row r="50" spans="1:9" x14ac:dyDescent="0.35">
      <c r="A50" s="26">
        <v>13</v>
      </c>
      <c r="B50" s="140"/>
      <c r="C50" s="35"/>
      <c r="D50" s="296"/>
      <c r="E50" s="96"/>
      <c r="F50" s="22"/>
      <c r="G50" s="22"/>
      <c r="H50" s="23"/>
      <c r="I50" s="225"/>
    </row>
    <row r="51" spans="1:9" x14ac:dyDescent="0.35">
      <c r="A51" s="26">
        <v>14</v>
      </c>
      <c r="B51" s="140"/>
      <c r="C51" s="35"/>
      <c r="D51" s="296"/>
      <c r="E51" s="96"/>
      <c r="F51" s="22"/>
      <c r="G51" s="22"/>
      <c r="H51" s="23"/>
      <c r="I51" s="225"/>
    </row>
    <row r="52" spans="1:9" x14ac:dyDescent="0.35">
      <c r="A52" s="26">
        <v>15</v>
      </c>
      <c r="B52" s="140"/>
      <c r="C52" s="35"/>
      <c r="D52" s="296"/>
      <c r="E52" s="96"/>
      <c r="F52" s="22"/>
      <c r="G52" s="22"/>
      <c r="H52" s="23"/>
      <c r="I52" s="225"/>
    </row>
    <row r="53" spans="1:9" x14ac:dyDescent="0.35">
      <c r="A53" s="26">
        <v>16</v>
      </c>
      <c r="B53" s="140"/>
      <c r="C53" s="35"/>
      <c r="D53" s="296"/>
      <c r="E53" s="96"/>
      <c r="F53" s="22"/>
      <c r="G53" s="22"/>
      <c r="H53" s="23"/>
      <c r="I53" s="225"/>
    </row>
    <row r="54" spans="1:9" x14ac:dyDescent="0.35">
      <c r="A54" s="26">
        <v>17</v>
      </c>
      <c r="B54" s="140"/>
      <c r="C54" s="35"/>
      <c r="D54" s="296"/>
      <c r="E54" s="96"/>
      <c r="F54" s="22"/>
      <c r="G54" s="22"/>
      <c r="H54" s="23"/>
      <c r="I54" s="225"/>
    </row>
    <row r="55" spans="1:9" x14ac:dyDescent="0.35">
      <c r="A55" s="26">
        <v>18</v>
      </c>
      <c r="B55" s="140"/>
      <c r="C55" s="35"/>
      <c r="D55" s="296"/>
      <c r="E55" s="96"/>
      <c r="F55" s="22"/>
      <c r="G55" s="22"/>
      <c r="H55" s="23"/>
      <c r="I55" s="225"/>
    </row>
    <row r="56" spans="1:9" x14ac:dyDescent="0.35">
      <c r="A56" s="26">
        <v>19</v>
      </c>
      <c r="B56" s="140"/>
      <c r="C56" s="35"/>
      <c r="D56" s="296"/>
      <c r="E56" s="96"/>
      <c r="F56" s="22"/>
      <c r="G56" s="22"/>
      <c r="H56" s="23"/>
      <c r="I56" s="225"/>
    </row>
    <row r="57" spans="1:9" x14ac:dyDescent="0.35">
      <c r="A57" s="26">
        <v>20</v>
      </c>
      <c r="B57" s="140"/>
      <c r="C57" s="35"/>
      <c r="D57" s="296"/>
      <c r="E57" s="96"/>
      <c r="F57" s="22"/>
      <c r="G57" s="22"/>
      <c r="H57" s="23"/>
      <c r="I57" s="225"/>
    </row>
    <row r="58" spans="1:9" x14ac:dyDescent="0.35">
      <c r="A58" s="26">
        <v>21</v>
      </c>
      <c r="B58" s="140"/>
      <c r="C58" s="35"/>
      <c r="D58" s="296"/>
      <c r="E58" s="96"/>
      <c r="F58" s="22"/>
      <c r="G58" s="22"/>
      <c r="H58" s="23"/>
      <c r="I58" s="225"/>
    </row>
    <row r="59" spans="1:9" x14ac:dyDescent="0.35">
      <c r="A59" s="26">
        <v>22</v>
      </c>
      <c r="B59" s="140"/>
      <c r="C59" s="35"/>
      <c r="D59" s="296"/>
      <c r="E59" s="96"/>
      <c r="F59" s="22"/>
      <c r="G59" s="22"/>
      <c r="H59" s="23"/>
      <c r="I59" s="225"/>
    </row>
    <row r="60" spans="1:9" x14ac:dyDescent="0.35">
      <c r="A60" s="26">
        <v>23</v>
      </c>
      <c r="B60" s="140"/>
      <c r="C60" s="35"/>
      <c r="D60" s="296"/>
      <c r="E60" s="96"/>
      <c r="F60" s="22"/>
      <c r="G60" s="22"/>
      <c r="H60" s="23"/>
      <c r="I60" s="225"/>
    </row>
    <row r="61" spans="1:9" x14ac:dyDescent="0.35">
      <c r="A61" s="26">
        <v>24</v>
      </c>
      <c r="B61" s="140"/>
      <c r="C61" s="35"/>
      <c r="D61" s="296"/>
      <c r="E61" s="96"/>
      <c r="F61" s="22"/>
      <c r="G61" s="22"/>
      <c r="H61" s="23"/>
      <c r="I61" s="225"/>
    </row>
    <row r="62" spans="1:9" x14ac:dyDescent="0.35">
      <c r="A62" s="26">
        <v>25</v>
      </c>
      <c r="B62" s="140"/>
      <c r="C62" s="35"/>
      <c r="D62" s="296"/>
      <c r="E62" s="96"/>
      <c r="F62" s="22"/>
      <c r="G62" s="22"/>
      <c r="H62" s="23"/>
      <c r="I62" s="225"/>
    </row>
    <row r="63" spans="1:9" x14ac:dyDescent="0.35">
      <c r="A63" s="26">
        <v>26</v>
      </c>
      <c r="B63" s="140"/>
      <c r="C63" s="35"/>
      <c r="D63" s="296"/>
      <c r="E63" s="96"/>
      <c r="F63" s="22"/>
      <c r="G63" s="22"/>
      <c r="H63" s="23"/>
      <c r="I63" s="225"/>
    </row>
    <row r="64" spans="1:9" x14ac:dyDescent="0.35">
      <c r="A64" s="26">
        <v>27</v>
      </c>
      <c r="B64" s="140"/>
      <c r="C64" s="35"/>
      <c r="D64" s="296"/>
      <c r="E64" s="96"/>
      <c r="F64" s="22"/>
      <c r="G64" s="22"/>
      <c r="H64" s="23"/>
      <c r="I64" s="225"/>
    </row>
    <row r="65" spans="1:9" x14ac:dyDescent="0.35">
      <c r="A65" s="26">
        <v>28</v>
      </c>
      <c r="B65" s="140"/>
      <c r="C65" s="35"/>
      <c r="D65" s="296"/>
      <c r="E65" s="96"/>
      <c r="F65" s="22"/>
      <c r="G65" s="22"/>
      <c r="H65" s="23"/>
      <c r="I65" s="225"/>
    </row>
    <row r="66" spans="1:9" x14ac:dyDescent="0.35">
      <c r="A66" s="26">
        <v>29</v>
      </c>
      <c r="B66" s="140"/>
      <c r="C66" s="35"/>
      <c r="D66" s="296"/>
      <c r="E66" s="96"/>
      <c r="F66" s="22"/>
      <c r="G66" s="22"/>
      <c r="H66" s="23"/>
      <c r="I66" s="225"/>
    </row>
    <row r="67" spans="1:9" x14ac:dyDescent="0.35">
      <c r="A67" s="26">
        <v>30</v>
      </c>
      <c r="B67" s="140"/>
      <c r="C67" s="35"/>
      <c r="D67" s="296"/>
      <c r="E67" s="96"/>
      <c r="F67" s="22"/>
      <c r="G67" s="22"/>
      <c r="H67" s="23"/>
      <c r="I67" s="225"/>
    </row>
    <row r="68" spans="1:9" x14ac:dyDescent="0.35">
      <c r="A68" s="26">
        <v>31</v>
      </c>
      <c r="B68" s="140"/>
      <c r="C68" s="35"/>
      <c r="D68" s="296"/>
      <c r="E68" s="96"/>
      <c r="F68" s="22"/>
      <c r="G68" s="22"/>
      <c r="H68" s="23"/>
      <c r="I68" s="225"/>
    </row>
    <row r="69" spans="1:9" x14ac:dyDescent="0.35">
      <c r="A69" s="26">
        <v>32</v>
      </c>
      <c r="B69" s="140"/>
      <c r="C69" s="35"/>
      <c r="D69" s="296"/>
      <c r="E69" s="96"/>
      <c r="F69" s="22"/>
      <c r="G69" s="22"/>
      <c r="H69" s="23"/>
      <c r="I69" s="225"/>
    </row>
    <row r="70" spans="1:9" x14ac:dyDescent="0.35">
      <c r="A70" s="26">
        <v>33</v>
      </c>
      <c r="B70" s="140"/>
      <c r="C70" s="35"/>
      <c r="D70" s="296"/>
      <c r="E70" s="96"/>
      <c r="F70" s="22"/>
      <c r="G70" s="22"/>
      <c r="H70" s="23"/>
      <c r="I70" s="225"/>
    </row>
    <row r="71" spans="1:9" x14ac:dyDescent="0.35">
      <c r="A71" s="26">
        <v>34</v>
      </c>
      <c r="B71" s="140"/>
      <c r="C71" s="35"/>
      <c r="D71" s="296"/>
      <c r="E71" s="96"/>
      <c r="F71" s="22"/>
      <c r="G71" s="22"/>
      <c r="H71" s="23"/>
      <c r="I71" s="225"/>
    </row>
    <row r="72" spans="1:9" x14ac:dyDescent="0.35">
      <c r="A72" s="26">
        <v>35</v>
      </c>
      <c r="B72" s="140"/>
      <c r="C72" s="35"/>
      <c r="D72" s="296"/>
      <c r="E72" s="96"/>
      <c r="F72" s="22"/>
      <c r="G72" s="22"/>
      <c r="H72" s="23"/>
      <c r="I72" s="225"/>
    </row>
    <row r="73" spans="1:9" x14ac:dyDescent="0.35">
      <c r="A73" s="26">
        <v>36</v>
      </c>
      <c r="B73" s="140"/>
      <c r="C73" s="35"/>
      <c r="D73" s="296"/>
      <c r="E73" s="96"/>
      <c r="F73" s="22"/>
      <c r="G73" s="22"/>
      <c r="H73" s="23"/>
      <c r="I73" s="225"/>
    </row>
    <row r="74" spans="1:9" x14ac:dyDescent="0.35">
      <c r="A74" s="26">
        <v>37</v>
      </c>
      <c r="B74" s="140"/>
      <c r="C74" s="35"/>
      <c r="D74" s="296"/>
      <c r="E74" s="96"/>
      <c r="F74" s="22"/>
      <c r="G74" s="22"/>
      <c r="H74" s="23"/>
      <c r="I74" s="225"/>
    </row>
    <row r="75" spans="1:9" x14ac:dyDescent="0.35">
      <c r="A75" s="26">
        <v>38</v>
      </c>
      <c r="B75" s="140"/>
      <c r="C75" s="35"/>
      <c r="D75" s="296"/>
      <c r="E75" s="96"/>
      <c r="F75" s="22"/>
      <c r="G75" s="22"/>
      <c r="H75" s="23"/>
      <c r="I75" s="225"/>
    </row>
    <row r="76" spans="1:9" x14ac:dyDescent="0.35">
      <c r="A76" s="26">
        <v>39</v>
      </c>
      <c r="B76" s="140"/>
      <c r="C76" s="35"/>
      <c r="D76" s="296"/>
      <c r="E76" s="96"/>
      <c r="F76" s="22"/>
      <c r="G76" s="22"/>
      <c r="H76" s="23"/>
      <c r="I76" s="225"/>
    </row>
    <row r="77" spans="1:9" x14ac:dyDescent="0.35">
      <c r="A77" s="26">
        <v>40</v>
      </c>
      <c r="B77" s="140"/>
      <c r="C77" s="35"/>
      <c r="D77" s="296"/>
      <c r="E77" s="96"/>
      <c r="F77" s="22"/>
      <c r="G77" s="22"/>
      <c r="H77" s="23"/>
      <c r="I77" s="225"/>
    </row>
    <row r="78" spans="1:9" x14ac:dyDescent="0.35">
      <c r="A78" s="26">
        <v>41</v>
      </c>
      <c r="B78" s="140"/>
      <c r="C78" s="35"/>
      <c r="D78" s="296"/>
      <c r="E78" s="96"/>
      <c r="F78" s="22"/>
      <c r="G78" s="22"/>
      <c r="H78" s="23"/>
      <c r="I78" s="225"/>
    </row>
    <row r="79" spans="1:9" x14ac:dyDescent="0.35">
      <c r="A79" s="26">
        <v>42</v>
      </c>
      <c r="B79" s="140"/>
      <c r="C79" s="35"/>
      <c r="D79" s="296"/>
      <c r="E79" s="96"/>
      <c r="F79" s="22"/>
      <c r="G79" s="22"/>
      <c r="H79" s="23"/>
      <c r="I79" s="225"/>
    </row>
    <row r="80" spans="1:9" x14ac:dyDescent="0.35">
      <c r="A80" s="26">
        <v>43</v>
      </c>
      <c r="B80" s="140"/>
      <c r="C80" s="35"/>
      <c r="D80" s="296"/>
      <c r="E80" s="96"/>
      <c r="F80" s="22"/>
      <c r="G80" s="22"/>
      <c r="H80" s="23"/>
      <c r="I80" s="225"/>
    </row>
    <row r="81" spans="1:9" x14ac:dyDescent="0.35">
      <c r="A81" s="26">
        <v>44</v>
      </c>
      <c r="B81" s="140"/>
      <c r="C81" s="35"/>
      <c r="D81" s="296"/>
      <c r="E81" s="96"/>
      <c r="F81" s="22"/>
      <c r="G81" s="22"/>
      <c r="H81" s="23"/>
      <c r="I81" s="225"/>
    </row>
    <row r="82" spans="1:9" x14ac:dyDescent="0.35">
      <c r="A82" s="26">
        <v>45</v>
      </c>
      <c r="B82" s="140"/>
      <c r="C82" s="35"/>
      <c r="D82" s="296"/>
      <c r="E82" s="96"/>
      <c r="F82" s="22"/>
      <c r="G82" s="22"/>
      <c r="H82" s="23"/>
      <c r="I82" s="225"/>
    </row>
    <row r="83" spans="1:9" x14ac:dyDescent="0.35">
      <c r="A83" s="26">
        <v>46</v>
      </c>
      <c r="B83" s="140"/>
      <c r="C83" s="35"/>
      <c r="D83" s="296"/>
      <c r="E83" s="96"/>
      <c r="F83" s="22"/>
      <c r="G83" s="22"/>
      <c r="H83" s="23"/>
      <c r="I83" s="225"/>
    </row>
    <row r="84" spans="1:9" x14ac:dyDescent="0.35">
      <c r="A84" s="26">
        <v>47</v>
      </c>
      <c r="B84" s="140"/>
      <c r="C84" s="35"/>
      <c r="D84" s="296"/>
      <c r="E84" s="96"/>
      <c r="F84" s="22"/>
      <c r="G84" s="22"/>
      <c r="H84" s="23"/>
      <c r="I84" s="225"/>
    </row>
    <row r="85" spans="1:9" x14ac:dyDescent="0.35">
      <c r="A85" s="26">
        <v>48</v>
      </c>
      <c r="B85" s="140"/>
      <c r="C85" s="35"/>
      <c r="D85" s="296"/>
      <c r="E85" s="96"/>
      <c r="F85" s="22"/>
      <c r="G85" s="22"/>
      <c r="H85" s="23"/>
      <c r="I85" s="225"/>
    </row>
    <row r="86" spans="1:9" x14ac:dyDescent="0.35">
      <c r="A86" s="26">
        <v>49</v>
      </c>
      <c r="B86" s="140"/>
      <c r="C86" s="35"/>
      <c r="D86" s="296"/>
      <c r="E86" s="96"/>
      <c r="F86" s="22"/>
      <c r="G86" s="22"/>
      <c r="H86" s="23"/>
      <c r="I86" s="225"/>
    </row>
    <row r="87" spans="1:9" x14ac:dyDescent="0.35">
      <c r="A87" s="26">
        <v>50</v>
      </c>
      <c r="B87" s="140"/>
      <c r="C87" s="35"/>
      <c r="D87" s="296"/>
      <c r="E87" s="96"/>
      <c r="F87" s="22"/>
      <c r="G87" s="22"/>
      <c r="H87" s="23"/>
      <c r="I87" s="225"/>
    </row>
    <row r="88" spans="1:9" x14ac:dyDescent="0.35">
      <c r="A88" s="26">
        <v>51</v>
      </c>
      <c r="B88" s="140"/>
      <c r="C88" s="35"/>
      <c r="D88" s="296"/>
      <c r="E88" s="96"/>
      <c r="F88" s="22"/>
      <c r="G88" s="22"/>
      <c r="H88" s="23"/>
      <c r="I88" s="225"/>
    </row>
    <row r="89" spans="1:9" x14ac:dyDescent="0.35">
      <c r="A89" s="26">
        <v>52</v>
      </c>
      <c r="B89" s="140"/>
      <c r="C89" s="35"/>
      <c r="D89" s="296"/>
      <c r="E89" s="96"/>
      <c r="F89" s="22"/>
      <c r="G89" s="22"/>
      <c r="H89" s="23"/>
      <c r="I89" s="225"/>
    </row>
    <row r="90" spans="1:9" x14ac:dyDescent="0.35">
      <c r="A90" s="26">
        <v>53</v>
      </c>
      <c r="B90" s="140"/>
      <c r="C90" s="35"/>
      <c r="D90" s="296"/>
      <c r="E90" s="96"/>
      <c r="F90" s="22"/>
      <c r="G90" s="22"/>
      <c r="H90" s="23"/>
      <c r="I90" s="225"/>
    </row>
    <row r="91" spans="1:9" x14ac:dyDescent="0.35">
      <c r="A91" s="26">
        <v>54</v>
      </c>
      <c r="B91" s="140"/>
      <c r="C91" s="35"/>
      <c r="D91" s="296"/>
      <c r="E91" s="96"/>
      <c r="F91" s="22"/>
      <c r="G91" s="22"/>
      <c r="H91" s="23"/>
      <c r="I91" s="225"/>
    </row>
    <row r="92" spans="1:9" x14ac:dyDescent="0.35">
      <c r="A92" s="26">
        <v>55</v>
      </c>
      <c r="B92" s="140"/>
      <c r="C92" s="35"/>
      <c r="D92" s="296"/>
      <c r="E92" s="96"/>
      <c r="F92" s="22"/>
      <c r="G92" s="22"/>
      <c r="H92" s="23"/>
      <c r="I92" s="225"/>
    </row>
    <row r="93" spans="1:9" x14ac:dyDescent="0.35">
      <c r="A93" s="26">
        <v>56</v>
      </c>
      <c r="B93" s="140"/>
      <c r="C93" s="35"/>
      <c r="D93" s="296"/>
      <c r="E93" s="96"/>
      <c r="F93" s="22"/>
      <c r="G93" s="22"/>
      <c r="H93" s="23"/>
      <c r="I93" s="225"/>
    </row>
    <row r="94" spans="1:9" x14ac:dyDescent="0.35">
      <c r="A94" s="26">
        <v>57</v>
      </c>
      <c r="B94" s="140"/>
      <c r="C94" s="35"/>
      <c r="D94" s="296"/>
      <c r="E94" s="96"/>
      <c r="F94" s="22"/>
      <c r="G94" s="22"/>
      <c r="H94" s="23"/>
      <c r="I94" s="225"/>
    </row>
    <row r="95" spans="1:9" x14ac:dyDescent="0.35">
      <c r="A95" s="26">
        <v>58</v>
      </c>
      <c r="B95" s="140"/>
      <c r="C95" s="35"/>
      <c r="D95" s="296"/>
      <c r="E95" s="96"/>
      <c r="F95" s="22"/>
      <c r="G95" s="22"/>
      <c r="H95" s="23"/>
      <c r="I95" s="225"/>
    </row>
    <row r="96" spans="1:9" x14ac:dyDescent="0.35">
      <c r="A96" s="26">
        <v>59</v>
      </c>
      <c r="B96" s="140"/>
      <c r="C96" s="35"/>
      <c r="D96" s="296"/>
      <c r="E96" s="96"/>
      <c r="F96" s="22"/>
      <c r="G96" s="22"/>
      <c r="H96" s="23"/>
      <c r="I96" s="225"/>
    </row>
    <row r="97" spans="1:9" x14ac:dyDescent="0.35">
      <c r="A97" s="26">
        <v>60</v>
      </c>
      <c r="B97" s="140"/>
      <c r="C97" s="35"/>
      <c r="D97" s="296"/>
      <c r="E97" s="96"/>
      <c r="F97" s="22"/>
      <c r="G97" s="22"/>
      <c r="H97" s="23"/>
      <c r="I97" s="225"/>
    </row>
    <row r="98" spans="1:9" x14ac:dyDescent="0.35">
      <c r="A98" s="26">
        <v>61</v>
      </c>
      <c r="B98" s="140"/>
      <c r="C98" s="35"/>
      <c r="D98" s="296"/>
      <c r="E98" s="96"/>
      <c r="F98" s="22"/>
      <c r="G98" s="22"/>
      <c r="H98" s="23"/>
      <c r="I98" s="225"/>
    </row>
    <row r="99" spans="1:9" x14ac:dyDescent="0.35">
      <c r="A99" s="26">
        <v>62</v>
      </c>
      <c r="B99" s="140"/>
      <c r="C99" s="35"/>
      <c r="D99" s="296"/>
      <c r="E99" s="96"/>
      <c r="F99" s="22"/>
      <c r="G99" s="22"/>
      <c r="H99" s="23"/>
      <c r="I99" s="225"/>
    </row>
    <row r="100" spans="1:9" x14ac:dyDescent="0.35">
      <c r="A100" s="26">
        <v>63</v>
      </c>
      <c r="B100" s="140"/>
      <c r="C100" s="35"/>
      <c r="D100" s="296"/>
      <c r="E100" s="96"/>
      <c r="F100" s="22"/>
      <c r="G100" s="22"/>
      <c r="H100" s="23"/>
      <c r="I100" s="225"/>
    </row>
    <row r="101" spans="1:9" x14ac:dyDescent="0.35">
      <c r="A101" s="26">
        <v>64</v>
      </c>
      <c r="B101" s="140"/>
      <c r="C101" s="35"/>
      <c r="D101" s="296"/>
      <c r="E101" s="96"/>
      <c r="F101" s="22"/>
      <c r="G101" s="22"/>
      <c r="H101" s="23"/>
      <c r="I101" s="225"/>
    </row>
    <row r="102" spans="1:9" x14ac:dyDescent="0.35">
      <c r="A102" s="26">
        <v>65</v>
      </c>
      <c r="B102" s="140"/>
      <c r="C102" s="35"/>
      <c r="D102" s="296"/>
      <c r="E102" s="96"/>
      <c r="F102" s="22"/>
      <c r="G102" s="22"/>
      <c r="H102" s="23"/>
      <c r="I102" s="225"/>
    </row>
    <row r="103" spans="1:9" x14ac:dyDescent="0.35">
      <c r="A103" s="26">
        <v>66</v>
      </c>
      <c r="B103" s="140"/>
      <c r="C103" s="35"/>
      <c r="D103" s="296"/>
      <c r="E103" s="96"/>
      <c r="F103" s="22"/>
      <c r="G103" s="22"/>
      <c r="H103" s="23"/>
      <c r="I103" s="225"/>
    </row>
    <row r="104" spans="1:9" x14ac:dyDescent="0.35">
      <c r="A104" s="26">
        <v>67</v>
      </c>
      <c r="B104" s="140"/>
      <c r="C104" s="35"/>
      <c r="D104" s="296"/>
      <c r="E104" s="96"/>
      <c r="F104" s="22"/>
      <c r="G104" s="22"/>
      <c r="H104" s="23"/>
      <c r="I104" s="225"/>
    </row>
    <row r="105" spans="1:9" x14ac:dyDescent="0.35">
      <c r="A105" s="26">
        <v>68</v>
      </c>
      <c r="B105" s="140"/>
      <c r="C105" s="35"/>
      <c r="D105" s="296"/>
      <c r="E105" s="96"/>
      <c r="F105" s="22"/>
      <c r="G105" s="22"/>
      <c r="H105" s="23"/>
      <c r="I105" s="225"/>
    </row>
    <row r="106" spans="1:9" x14ac:dyDescent="0.35">
      <c r="A106" s="26">
        <v>69</v>
      </c>
      <c r="B106" s="140"/>
      <c r="C106" s="35"/>
      <c r="D106" s="296"/>
      <c r="E106" s="96"/>
      <c r="F106" s="22"/>
      <c r="G106" s="22"/>
      <c r="H106" s="23"/>
      <c r="I106" s="225"/>
    </row>
    <row r="107" spans="1:9" x14ac:dyDescent="0.35">
      <c r="A107" s="26">
        <v>70</v>
      </c>
      <c r="B107" s="140"/>
      <c r="C107" s="35"/>
      <c r="D107" s="296"/>
      <c r="E107" s="96"/>
      <c r="F107" s="22"/>
      <c r="G107" s="22"/>
      <c r="H107" s="23"/>
      <c r="I107" s="225"/>
    </row>
    <row r="108" spans="1:9" x14ac:dyDescent="0.35">
      <c r="A108" s="26">
        <v>71</v>
      </c>
      <c r="B108" s="140"/>
      <c r="C108" s="35"/>
      <c r="D108" s="296"/>
      <c r="E108" s="96"/>
      <c r="F108" s="22"/>
      <c r="G108" s="22"/>
      <c r="H108" s="23"/>
      <c r="I108" s="225"/>
    </row>
    <row r="109" spans="1:9" x14ac:dyDescent="0.35">
      <c r="A109" s="26">
        <v>72</v>
      </c>
      <c r="B109" s="140"/>
      <c r="C109" s="35"/>
      <c r="D109" s="296"/>
      <c r="E109" s="96"/>
      <c r="F109" s="22"/>
      <c r="G109" s="22"/>
      <c r="H109" s="23"/>
      <c r="I109" s="225"/>
    </row>
    <row r="110" spans="1:9" x14ac:dyDescent="0.35">
      <c r="A110" s="26">
        <v>73</v>
      </c>
      <c r="B110" s="140"/>
      <c r="C110" s="35"/>
      <c r="D110" s="296"/>
      <c r="E110" s="96"/>
      <c r="F110" s="22"/>
      <c r="G110" s="22"/>
      <c r="H110" s="23"/>
      <c r="I110" s="225"/>
    </row>
    <row r="111" spans="1:9" x14ac:dyDescent="0.35">
      <c r="A111" s="26">
        <v>74</v>
      </c>
      <c r="B111" s="140"/>
      <c r="C111" s="35"/>
      <c r="D111" s="296"/>
      <c r="E111" s="96"/>
      <c r="F111" s="22"/>
      <c r="G111" s="22"/>
      <c r="H111" s="23"/>
      <c r="I111" s="225"/>
    </row>
    <row r="112" spans="1:9" x14ac:dyDescent="0.35">
      <c r="A112" s="26">
        <v>75</v>
      </c>
      <c r="B112" s="140"/>
      <c r="C112" s="35"/>
      <c r="D112" s="296"/>
      <c r="E112" s="96"/>
      <c r="F112" s="22"/>
      <c r="G112" s="22"/>
      <c r="H112" s="23"/>
      <c r="I112" s="225"/>
    </row>
    <row r="113" spans="1:9" x14ac:dyDescent="0.35">
      <c r="A113" s="26">
        <v>76</v>
      </c>
      <c r="B113" s="140"/>
      <c r="C113" s="35"/>
      <c r="D113" s="296"/>
      <c r="E113" s="96"/>
      <c r="F113" s="22"/>
      <c r="G113" s="22"/>
      <c r="H113" s="23"/>
      <c r="I113" s="225"/>
    </row>
    <row r="114" spans="1:9" x14ac:dyDescent="0.35">
      <c r="A114" s="26">
        <v>77</v>
      </c>
      <c r="B114" s="140"/>
      <c r="C114" s="35"/>
      <c r="D114" s="296"/>
      <c r="E114" s="96"/>
      <c r="F114" s="22"/>
      <c r="G114" s="22"/>
      <c r="H114" s="23"/>
      <c r="I114" s="225"/>
    </row>
    <row r="115" spans="1:9" x14ac:dyDescent="0.35">
      <c r="A115" s="26">
        <v>78</v>
      </c>
      <c r="B115" s="140"/>
      <c r="C115" s="35"/>
      <c r="D115" s="296"/>
      <c r="E115" s="96"/>
      <c r="F115" s="22"/>
      <c r="G115" s="22"/>
      <c r="H115" s="23"/>
      <c r="I115" s="225"/>
    </row>
    <row r="116" spans="1:9" x14ac:dyDescent="0.35">
      <c r="A116" s="26">
        <v>79</v>
      </c>
      <c r="B116" s="140"/>
      <c r="C116" s="35"/>
      <c r="D116" s="296"/>
      <c r="E116" s="96"/>
      <c r="F116" s="22"/>
      <c r="G116" s="22"/>
      <c r="H116" s="23"/>
      <c r="I116" s="225"/>
    </row>
    <row r="117" spans="1:9" x14ac:dyDescent="0.35">
      <c r="A117" s="26">
        <v>80</v>
      </c>
      <c r="B117" s="140"/>
      <c r="C117" s="35"/>
      <c r="D117" s="296"/>
      <c r="E117" s="96"/>
      <c r="F117" s="22"/>
      <c r="G117" s="22"/>
      <c r="H117" s="23"/>
      <c r="I117" s="225"/>
    </row>
    <row r="118" spans="1:9" x14ac:dyDescent="0.35">
      <c r="A118" s="26">
        <v>81</v>
      </c>
      <c r="B118" s="140"/>
      <c r="C118" s="35"/>
      <c r="D118" s="296"/>
      <c r="E118" s="96"/>
      <c r="F118" s="22"/>
      <c r="G118" s="22"/>
      <c r="H118" s="23"/>
      <c r="I118" s="225"/>
    </row>
    <row r="119" spans="1:9" x14ac:dyDescent="0.35">
      <c r="A119" s="26">
        <v>82</v>
      </c>
      <c r="B119" s="140"/>
      <c r="C119" s="35"/>
      <c r="D119" s="296"/>
      <c r="E119" s="96"/>
      <c r="F119" s="22"/>
      <c r="G119" s="22"/>
      <c r="H119" s="23"/>
      <c r="I119" s="225"/>
    </row>
    <row r="120" spans="1:9" x14ac:dyDescent="0.35">
      <c r="A120" s="26">
        <v>83</v>
      </c>
      <c r="B120" s="140"/>
      <c r="C120" s="35"/>
      <c r="D120" s="296"/>
      <c r="E120" s="96"/>
      <c r="F120" s="22"/>
      <c r="G120" s="22"/>
      <c r="H120" s="23"/>
      <c r="I120" s="225"/>
    </row>
    <row r="121" spans="1:9" x14ac:dyDescent="0.35">
      <c r="A121" s="26">
        <v>84</v>
      </c>
      <c r="B121" s="140"/>
      <c r="C121" s="35"/>
      <c r="D121" s="296"/>
      <c r="E121" s="96"/>
      <c r="F121" s="22"/>
      <c r="G121" s="22"/>
      <c r="H121" s="23"/>
      <c r="I121" s="225"/>
    </row>
    <row r="122" spans="1:9" x14ac:dyDescent="0.35">
      <c r="A122" s="26">
        <v>85</v>
      </c>
      <c r="B122" s="140"/>
      <c r="C122" s="35"/>
      <c r="D122" s="296"/>
      <c r="E122" s="96"/>
      <c r="F122" s="22"/>
      <c r="G122" s="22"/>
      <c r="H122" s="23"/>
      <c r="I122" s="225"/>
    </row>
    <row r="123" spans="1:9" x14ac:dyDescent="0.35">
      <c r="A123" s="26">
        <v>86</v>
      </c>
      <c r="B123" s="140"/>
      <c r="C123" s="35"/>
      <c r="D123" s="296"/>
      <c r="E123" s="96"/>
      <c r="F123" s="22"/>
      <c r="G123" s="22"/>
      <c r="H123" s="23"/>
      <c r="I123" s="225"/>
    </row>
    <row r="124" spans="1:9" x14ac:dyDescent="0.35">
      <c r="A124" s="26">
        <v>87</v>
      </c>
      <c r="B124" s="140"/>
      <c r="C124" s="35"/>
      <c r="D124" s="296"/>
      <c r="E124" s="96"/>
      <c r="F124" s="22"/>
      <c r="G124" s="22"/>
      <c r="H124" s="23"/>
      <c r="I124" s="225"/>
    </row>
    <row r="125" spans="1:9" x14ac:dyDescent="0.35">
      <c r="A125" s="26">
        <v>88</v>
      </c>
      <c r="B125" s="140"/>
      <c r="C125" s="35"/>
      <c r="D125" s="296"/>
      <c r="E125" s="96"/>
      <c r="F125" s="22"/>
      <c r="G125" s="22"/>
      <c r="H125" s="23"/>
      <c r="I125" s="225"/>
    </row>
    <row r="126" spans="1:9" x14ac:dyDescent="0.35">
      <c r="A126" s="26">
        <v>89</v>
      </c>
      <c r="B126" s="140"/>
      <c r="C126" s="35"/>
      <c r="D126" s="296"/>
      <c r="E126" s="96"/>
      <c r="F126" s="22"/>
      <c r="G126" s="22"/>
      <c r="H126" s="23"/>
      <c r="I126" s="225"/>
    </row>
    <row r="127" spans="1:9" x14ac:dyDescent="0.35">
      <c r="A127" s="26">
        <v>90</v>
      </c>
      <c r="B127" s="140"/>
      <c r="C127" s="35"/>
      <c r="D127" s="296"/>
      <c r="E127" s="96"/>
      <c r="F127" s="22"/>
      <c r="G127" s="22"/>
      <c r="H127" s="23"/>
      <c r="I127" s="225"/>
    </row>
    <row r="128" spans="1:9" x14ac:dyDescent="0.35">
      <c r="A128" s="26">
        <v>91</v>
      </c>
      <c r="B128" s="140"/>
      <c r="C128" s="35"/>
      <c r="D128" s="296"/>
      <c r="E128" s="96"/>
      <c r="F128" s="22"/>
      <c r="G128" s="22"/>
      <c r="H128" s="23"/>
      <c r="I128" s="225"/>
    </row>
    <row r="129" spans="1:9" x14ac:dyDescent="0.35">
      <c r="A129" s="26">
        <v>92</v>
      </c>
      <c r="B129" s="140"/>
      <c r="C129" s="35"/>
      <c r="D129" s="296"/>
      <c r="E129" s="96"/>
      <c r="F129" s="22"/>
      <c r="G129" s="22"/>
      <c r="H129" s="23"/>
      <c r="I129" s="225"/>
    </row>
    <row r="130" spans="1:9" x14ac:dyDescent="0.35">
      <c r="A130" s="26">
        <v>93</v>
      </c>
      <c r="B130" s="140"/>
      <c r="C130" s="35"/>
      <c r="D130" s="296"/>
      <c r="E130" s="96"/>
      <c r="F130" s="22"/>
      <c r="G130" s="22"/>
      <c r="H130" s="23"/>
      <c r="I130" s="225"/>
    </row>
    <row r="131" spans="1:9" x14ac:dyDescent="0.35">
      <c r="A131" s="26">
        <v>94</v>
      </c>
      <c r="B131" s="140"/>
      <c r="C131" s="35"/>
      <c r="D131" s="296"/>
      <c r="E131" s="96"/>
      <c r="F131" s="22"/>
      <c r="G131" s="22"/>
      <c r="H131" s="23"/>
      <c r="I131" s="225"/>
    </row>
    <row r="132" spans="1:9" x14ac:dyDescent="0.35">
      <c r="A132" s="26">
        <v>95</v>
      </c>
      <c r="B132" s="140"/>
      <c r="C132" s="35"/>
      <c r="D132" s="296"/>
      <c r="E132" s="96"/>
      <c r="F132" s="22"/>
      <c r="G132" s="22"/>
      <c r="H132" s="23"/>
      <c r="I132" s="225"/>
    </row>
    <row r="133" spans="1:9" x14ac:dyDescent="0.35">
      <c r="A133" s="26">
        <v>96</v>
      </c>
      <c r="B133" s="140"/>
      <c r="C133" s="35"/>
      <c r="D133" s="296"/>
      <c r="E133" s="96"/>
      <c r="F133" s="22"/>
      <c r="G133" s="22"/>
      <c r="H133" s="23"/>
      <c r="I133" s="225"/>
    </row>
    <row r="134" spans="1:9" x14ac:dyDescent="0.35">
      <c r="A134" s="26">
        <v>97</v>
      </c>
      <c r="B134" s="140"/>
      <c r="C134" s="35"/>
      <c r="D134" s="296"/>
      <c r="E134" s="96"/>
      <c r="F134" s="22"/>
      <c r="G134" s="22"/>
      <c r="H134" s="23"/>
      <c r="I134" s="225"/>
    </row>
    <row r="135" spans="1:9" x14ac:dyDescent="0.35">
      <c r="A135" s="26">
        <v>98</v>
      </c>
      <c r="B135" s="140"/>
      <c r="C135" s="35"/>
      <c r="D135" s="296"/>
      <c r="E135" s="96"/>
      <c r="F135" s="22"/>
      <c r="G135" s="22"/>
      <c r="H135" s="23"/>
      <c r="I135" s="225"/>
    </row>
    <row r="136" spans="1:9" x14ac:dyDescent="0.35">
      <c r="A136" s="26">
        <v>99</v>
      </c>
      <c r="B136" s="140"/>
      <c r="C136" s="35"/>
      <c r="D136" s="296"/>
      <c r="E136" s="96"/>
      <c r="F136" s="22"/>
      <c r="G136" s="22"/>
      <c r="H136" s="23"/>
      <c r="I136" s="225"/>
    </row>
    <row r="137" spans="1:9" x14ac:dyDescent="0.35">
      <c r="A137" s="26">
        <v>100</v>
      </c>
      <c r="B137" s="140"/>
      <c r="C137" s="35"/>
      <c r="D137" s="296"/>
      <c r="E137" s="96"/>
      <c r="F137" s="22"/>
      <c r="G137" s="22"/>
      <c r="H137" s="23"/>
      <c r="I137" s="225"/>
    </row>
    <row r="138" spans="1:9" x14ac:dyDescent="0.35">
      <c r="A138" s="26">
        <v>101</v>
      </c>
      <c r="B138" s="140"/>
      <c r="C138" s="35"/>
      <c r="D138" s="296"/>
      <c r="E138" s="96"/>
      <c r="F138" s="22"/>
      <c r="G138" s="22"/>
      <c r="H138" s="23"/>
      <c r="I138" s="225"/>
    </row>
    <row r="139" spans="1:9" x14ac:dyDescent="0.35">
      <c r="A139" s="26">
        <v>102</v>
      </c>
      <c r="B139" s="140"/>
      <c r="C139" s="35"/>
      <c r="D139" s="296"/>
      <c r="E139" s="96"/>
      <c r="F139" s="22"/>
      <c r="G139" s="22"/>
      <c r="H139" s="23"/>
      <c r="I139" s="225"/>
    </row>
    <row r="140" spans="1:9" x14ac:dyDescent="0.35">
      <c r="A140" s="26">
        <v>103</v>
      </c>
      <c r="B140" s="140"/>
      <c r="C140" s="35"/>
      <c r="D140" s="296"/>
      <c r="E140" s="96"/>
      <c r="F140" s="22"/>
      <c r="G140" s="22"/>
      <c r="H140" s="23"/>
      <c r="I140" s="225"/>
    </row>
    <row r="141" spans="1:9" x14ac:dyDescent="0.35">
      <c r="A141" s="26">
        <v>104</v>
      </c>
      <c r="B141" s="140"/>
      <c r="C141" s="35"/>
      <c r="D141" s="296"/>
      <c r="E141" s="96"/>
      <c r="F141" s="22"/>
      <c r="G141" s="22"/>
      <c r="H141" s="23"/>
      <c r="I141" s="225"/>
    </row>
    <row r="142" spans="1:9" x14ac:dyDescent="0.35">
      <c r="A142" s="26">
        <v>105</v>
      </c>
      <c r="B142" s="140"/>
      <c r="C142" s="35"/>
      <c r="D142" s="296"/>
      <c r="E142" s="96"/>
      <c r="F142" s="22"/>
      <c r="G142" s="22"/>
      <c r="H142" s="23"/>
      <c r="I142" s="225"/>
    </row>
    <row r="143" spans="1:9" x14ac:dyDescent="0.35">
      <c r="A143" s="26">
        <v>106</v>
      </c>
      <c r="B143" s="140"/>
      <c r="C143" s="35"/>
      <c r="D143" s="296"/>
      <c r="E143" s="96"/>
      <c r="F143" s="22"/>
      <c r="G143" s="22"/>
      <c r="H143" s="23"/>
      <c r="I143" s="225"/>
    </row>
    <row r="144" spans="1:9" x14ac:dyDescent="0.35">
      <c r="A144" s="26">
        <v>107</v>
      </c>
      <c r="B144" s="140"/>
      <c r="C144" s="35"/>
      <c r="D144" s="296"/>
      <c r="E144" s="96"/>
      <c r="F144" s="22"/>
      <c r="G144" s="22"/>
      <c r="H144" s="23"/>
      <c r="I144" s="225"/>
    </row>
    <row r="145" spans="1:9" x14ac:dyDescent="0.35">
      <c r="A145" s="26">
        <v>108</v>
      </c>
      <c r="B145" s="140"/>
      <c r="C145" s="35"/>
      <c r="D145" s="296"/>
      <c r="E145" s="96"/>
      <c r="F145" s="22"/>
      <c r="G145" s="22"/>
      <c r="H145" s="23"/>
      <c r="I145" s="225"/>
    </row>
    <row r="146" spans="1:9" x14ac:dyDescent="0.35">
      <c r="A146" s="26">
        <v>109</v>
      </c>
      <c r="B146" s="140"/>
      <c r="C146" s="35"/>
      <c r="D146" s="296"/>
      <c r="E146" s="96"/>
      <c r="F146" s="22"/>
      <c r="G146" s="22"/>
      <c r="H146" s="23"/>
      <c r="I146" s="225"/>
    </row>
    <row r="147" spans="1:9" x14ac:dyDescent="0.35">
      <c r="A147" s="26">
        <v>110</v>
      </c>
      <c r="B147" s="140"/>
      <c r="C147" s="35"/>
      <c r="D147" s="296"/>
      <c r="E147" s="96"/>
      <c r="F147" s="22"/>
      <c r="G147" s="22"/>
      <c r="H147" s="23"/>
      <c r="I147" s="225"/>
    </row>
    <row r="148" spans="1:9" x14ac:dyDescent="0.35">
      <c r="A148" s="26">
        <v>111</v>
      </c>
      <c r="B148" s="140"/>
      <c r="C148" s="35"/>
      <c r="D148" s="296"/>
      <c r="E148" s="96"/>
      <c r="F148" s="22"/>
      <c r="G148" s="22"/>
      <c r="H148" s="23"/>
      <c r="I148" s="225"/>
    </row>
    <row r="149" spans="1:9" x14ac:dyDescent="0.35">
      <c r="A149" s="26">
        <v>112</v>
      </c>
      <c r="B149" s="140"/>
      <c r="C149" s="35"/>
      <c r="D149" s="296"/>
      <c r="E149" s="96"/>
      <c r="F149" s="22"/>
      <c r="G149" s="22"/>
      <c r="H149" s="23"/>
      <c r="I149" s="225"/>
    </row>
    <row r="150" spans="1:9" x14ac:dyDescent="0.35">
      <c r="A150" s="26">
        <v>113</v>
      </c>
      <c r="B150" s="140"/>
      <c r="C150" s="35"/>
      <c r="D150" s="296"/>
      <c r="E150" s="96"/>
      <c r="F150" s="22"/>
      <c r="G150" s="22"/>
      <c r="H150" s="23"/>
      <c r="I150" s="225"/>
    </row>
    <row r="151" spans="1:9" x14ac:dyDescent="0.35">
      <c r="A151" s="26">
        <v>114</v>
      </c>
      <c r="B151" s="140"/>
      <c r="C151" s="35"/>
      <c r="D151" s="296"/>
      <c r="E151" s="96"/>
      <c r="F151" s="22"/>
      <c r="G151" s="22"/>
      <c r="H151" s="23"/>
      <c r="I151" s="225"/>
    </row>
    <row r="152" spans="1:9" x14ac:dyDescent="0.35">
      <c r="A152" s="26">
        <v>115</v>
      </c>
      <c r="B152" s="140"/>
      <c r="C152" s="35"/>
      <c r="D152" s="296"/>
      <c r="E152" s="96"/>
      <c r="F152" s="22"/>
      <c r="G152" s="22"/>
      <c r="H152" s="23"/>
      <c r="I152" s="225"/>
    </row>
    <row r="153" spans="1:9" x14ac:dyDescent="0.35">
      <c r="A153" s="26">
        <v>116</v>
      </c>
      <c r="B153" s="140"/>
      <c r="C153" s="35"/>
      <c r="D153" s="296"/>
      <c r="E153" s="96"/>
      <c r="F153" s="22"/>
      <c r="G153" s="22"/>
      <c r="H153" s="23"/>
      <c r="I153" s="225"/>
    </row>
    <row r="154" spans="1:9" x14ac:dyDescent="0.35">
      <c r="A154" s="26">
        <v>117</v>
      </c>
      <c r="B154" s="140"/>
      <c r="C154" s="35"/>
      <c r="D154" s="296"/>
      <c r="E154" s="96"/>
      <c r="F154" s="22"/>
      <c r="G154" s="22"/>
      <c r="H154" s="23"/>
      <c r="I154" s="225"/>
    </row>
    <row r="155" spans="1:9" x14ac:dyDescent="0.35">
      <c r="A155" s="26">
        <v>118</v>
      </c>
      <c r="B155" s="140"/>
      <c r="C155" s="35"/>
      <c r="D155" s="296"/>
      <c r="E155" s="96"/>
      <c r="F155" s="22"/>
      <c r="G155" s="22"/>
      <c r="H155" s="23"/>
      <c r="I155" s="225"/>
    </row>
    <row r="156" spans="1:9" x14ac:dyDescent="0.35">
      <c r="A156" s="26">
        <v>119</v>
      </c>
      <c r="B156" s="140"/>
      <c r="C156" s="35"/>
      <c r="D156" s="296"/>
      <c r="E156" s="96"/>
      <c r="F156" s="22"/>
      <c r="G156" s="22"/>
      <c r="H156" s="23"/>
      <c r="I156" s="225"/>
    </row>
    <row r="157" spans="1:9" x14ac:dyDescent="0.35">
      <c r="A157" s="26">
        <v>120</v>
      </c>
      <c r="B157" s="140"/>
      <c r="C157" s="35"/>
      <c r="D157" s="296"/>
      <c r="E157" s="96"/>
      <c r="F157" s="22"/>
      <c r="G157" s="22"/>
      <c r="H157" s="23"/>
      <c r="I157" s="225"/>
    </row>
    <row r="158" spans="1:9" x14ac:dyDescent="0.35">
      <c r="A158" s="26">
        <v>121</v>
      </c>
      <c r="B158" s="140"/>
      <c r="C158" s="35"/>
      <c r="D158" s="296"/>
      <c r="E158" s="96"/>
      <c r="F158" s="22"/>
      <c r="G158" s="22"/>
      <c r="H158" s="23"/>
      <c r="I158" s="225"/>
    </row>
    <row r="159" spans="1:9" x14ac:dyDescent="0.35">
      <c r="A159" s="26">
        <v>122</v>
      </c>
      <c r="B159" s="140"/>
      <c r="C159" s="35"/>
      <c r="D159" s="296"/>
      <c r="E159" s="96"/>
      <c r="F159" s="22"/>
      <c r="G159" s="22"/>
      <c r="H159" s="23"/>
      <c r="I159" s="225"/>
    </row>
    <row r="160" spans="1:9" x14ac:dyDescent="0.35">
      <c r="A160" s="26">
        <v>123</v>
      </c>
      <c r="B160" s="140"/>
      <c r="C160" s="35"/>
      <c r="D160" s="296"/>
      <c r="E160" s="96"/>
      <c r="F160" s="22"/>
      <c r="G160" s="22"/>
      <c r="H160" s="23"/>
      <c r="I160" s="225"/>
    </row>
    <row r="161" spans="1:9" x14ac:dyDescent="0.35">
      <c r="A161" s="26">
        <v>124</v>
      </c>
      <c r="B161" s="140"/>
      <c r="C161" s="35"/>
      <c r="D161" s="296"/>
      <c r="E161" s="96"/>
      <c r="F161" s="22"/>
      <c r="G161" s="22"/>
      <c r="H161" s="23"/>
      <c r="I161" s="225"/>
    </row>
    <row r="162" spans="1:9" x14ac:dyDescent="0.35">
      <c r="A162" s="26">
        <v>125</v>
      </c>
      <c r="B162" s="140"/>
      <c r="C162" s="35"/>
      <c r="D162" s="296"/>
      <c r="E162" s="96"/>
      <c r="F162" s="22"/>
      <c r="G162" s="22"/>
      <c r="H162" s="23"/>
      <c r="I162" s="225"/>
    </row>
    <row r="163" spans="1:9" x14ac:dyDescent="0.35">
      <c r="A163" s="26">
        <v>126</v>
      </c>
      <c r="B163" s="140"/>
      <c r="C163" s="35"/>
      <c r="D163" s="296"/>
      <c r="E163" s="96"/>
      <c r="F163" s="22"/>
      <c r="G163" s="22"/>
      <c r="H163" s="23"/>
      <c r="I163" s="225"/>
    </row>
    <row r="164" spans="1:9" x14ac:dyDescent="0.35">
      <c r="A164" s="26">
        <v>127</v>
      </c>
      <c r="B164" s="140"/>
      <c r="C164" s="35"/>
      <c r="D164" s="296"/>
      <c r="E164" s="96"/>
      <c r="F164" s="22"/>
      <c r="G164" s="22"/>
      <c r="H164" s="23"/>
      <c r="I164" s="225"/>
    </row>
    <row r="165" spans="1:9" x14ac:dyDescent="0.35">
      <c r="A165" s="26">
        <v>128</v>
      </c>
      <c r="B165" s="140"/>
      <c r="C165" s="35"/>
      <c r="D165" s="296"/>
      <c r="E165" s="96"/>
      <c r="F165" s="22"/>
      <c r="G165" s="22"/>
      <c r="H165" s="23"/>
      <c r="I165" s="225"/>
    </row>
    <row r="166" spans="1:9" x14ac:dyDescent="0.35">
      <c r="A166" s="26">
        <v>129</v>
      </c>
      <c r="B166" s="140"/>
      <c r="C166" s="35"/>
      <c r="D166" s="296"/>
      <c r="E166" s="96"/>
      <c r="F166" s="22"/>
      <c r="G166" s="22"/>
      <c r="H166" s="23"/>
      <c r="I166" s="225"/>
    </row>
    <row r="167" spans="1:9" x14ac:dyDescent="0.35">
      <c r="A167" s="26">
        <v>130</v>
      </c>
      <c r="B167" s="140"/>
      <c r="C167" s="35"/>
      <c r="D167" s="296"/>
      <c r="E167" s="96"/>
      <c r="F167" s="22"/>
      <c r="G167" s="22"/>
      <c r="H167" s="23"/>
      <c r="I167" s="225"/>
    </row>
    <row r="168" spans="1:9" x14ac:dyDescent="0.35">
      <c r="A168" s="26">
        <v>131</v>
      </c>
      <c r="B168" s="140"/>
      <c r="C168" s="35"/>
      <c r="D168" s="296"/>
      <c r="E168" s="96"/>
      <c r="F168" s="22"/>
      <c r="G168" s="22"/>
      <c r="H168" s="23"/>
      <c r="I168" s="225"/>
    </row>
    <row r="169" spans="1:9" x14ac:dyDescent="0.35">
      <c r="A169" s="26">
        <v>132</v>
      </c>
      <c r="B169" s="140"/>
      <c r="C169" s="35"/>
      <c r="D169" s="296"/>
      <c r="E169" s="96"/>
      <c r="F169" s="22"/>
      <c r="G169" s="22"/>
      <c r="H169" s="23"/>
      <c r="I169" s="225"/>
    </row>
    <row r="170" spans="1:9" x14ac:dyDescent="0.35">
      <c r="A170" s="26">
        <v>133</v>
      </c>
      <c r="B170" s="140"/>
      <c r="C170" s="35"/>
      <c r="D170" s="296"/>
      <c r="E170" s="96"/>
      <c r="F170" s="22"/>
      <c r="G170" s="22"/>
      <c r="H170" s="23"/>
      <c r="I170" s="225"/>
    </row>
    <row r="171" spans="1:9" x14ac:dyDescent="0.35">
      <c r="A171" s="26">
        <v>134</v>
      </c>
      <c r="B171" s="140"/>
      <c r="C171" s="35"/>
      <c r="D171" s="296"/>
      <c r="E171" s="96"/>
      <c r="F171" s="22"/>
      <c r="G171" s="22"/>
      <c r="H171" s="23"/>
      <c r="I171" s="225"/>
    </row>
    <row r="172" spans="1:9" x14ac:dyDescent="0.35">
      <c r="A172" s="26">
        <v>135</v>
      </c>
      <c r="B172" s="140"/>
      <c r="C172" s="35"/>
      <c r="D172" s="296"/>
      <c r="E172" s="96"/>
      <c r="F172" s="22"/>
      <c r="G172" s="22"/>
      <c r="H172" s="23"/>
      <c r="I172" s="225"/>
    </row>
    <row r="173" spans="1:9" x14ac:dyDescent="0.35">
      <c r="A173" s="26">
        <v>136</v>
      </c>
      <c r="B173" s="140"/>
      <c r="C173" s="35"/>
      <c r="D173" s="296"/>
      <c r="E173" s="96"/>
      <c r="F173" s="22"/>
      <c r="G173" s="22"/>
      <c r="H173" s="23"/>
      <c r="I173" s="225"/>
    </row>
    <row r="174" spans="1:9" x14ac:dyDescent="0.35">
      <c r="A174" s="26">
        <v>137</v>
      </c>
      <c r="B174" s="140"/>
      <c r="C174" s="35"/>
      <c r="D174" s="296"/>
      <c r="E174" s="96"/>
      <c r="F174" s="22"/>
      <c r="G174" s="22"/>
      <c r="H174" s="23"/>
      <c r="I174" s="225"/>
    </row>
    <row r="175" spans="1:9" x14ac:dyDescent="0.35">
      <c r="A175" s="26">
        <v>138</v>
      </c>
      <c r="B175" s="140"/>
      <c r="C175" s="35"/>
      <c r="D175" s="296"/>
      <c r="E175" s="96"/>
      <c r="F175" s="22"/>
      <c r="G175" s="22"/>
      <c r="H175" s="23"/>
      <c r="I175" s="225"/>
    </row>
    <row r="176" spans="1:9" x14ac:dyDescent="0.35">
      <c r="A176" s="26">
        <v>139</v>
      </c>
      <c r="B176" s="140"/>
      <c r="C176" s="35"/>
      <c r="D176" s="296"/>
      <c r="E176" s="96"/>
      <c r="F176" s="22"/>
      <c r="G176" s="22"/>
      <c r="H176" s="23"/>
      <c r="I176" s="225"/>
    </row>
    <row r="177" spans="1:9" x14ac:dyDescent="0.35">
      <c r="A177" s="26">
        <v>140</v>
      </c>
      <c r="B177" s="140"/>
      <c r="C177" s="35"/>
      <c r="D177" s="296"/>
      <c r="E177" s="96"/>
      <c r="F177" s="22"/>
      <c r="G177" s="22"/>
      <c r="H177" s="23"/>
      <c r="I177" s="225"/>
    </row>
    <row r="178" spans="1:9" x14ac:dyDescent="0.35">
      <c r="A178" s="26">
        <v>141</v>
      </c>
      <c r="B178" s="140"/>
      <c r="C178" s="35"/>
      <c r="D178" s="296"/>
      <c r="E178" s="96"/>
      <c r="F178" s="22"/>
      <c r="G178" s="22"/>
      <c r="H178" s="23"/>
      <c r="I178" s="225"/>
    </row>
    <row r="179" spans="1:9" x14ac:dyDescent="0.35">
      <c r="A179" s="26">
        <v>142</v>
      </c>
      <c r="B179" s="140"/>
      <c r="C179" s="35"/>
      <c r="D179" s="296"/>
      <c r="E179" s="96"/>
      <c r="F179" s="22"/>
      <c r="G179" s="22"/>
      <c r="H179" s="23"/>
      <c r="I179" s="225"/>
    </row>
    <row r="180" spans="1:9" x14ac:dyDescent="0.35">
      <c r="A180" s="26">
        <v>143</v>
      </c>
      <c r="B180" s="140"/>
      <c r="C180" s="35"/>
      <c r="D180" s="296"/>
      <c r="E180" s="96"/>
      <c r="F180" s="22"/>
      <c r="G180" s="22"/>
      <c r="H180" s="23"/>
      <c r="I180" s="225"/>
    </row>
    <row r="181" spans="1:9" x14ac:dyDescent="0.35">
      <c r="A181" s="26">
        <v>144</v>
      </c>
      <c r="B181" s="140"/>
      <c r="C181" s="35"/>
      <c r="D181" s="296"/>
      <c r="E181" s="96"/>
      <c r="F181" s="22"/>
      <c r="G181" s="22"/>
      <c r="H181" s="23"/>
      <c r="I181" s="225"/>
    </row>
    <row r="182" spans="1:9" x14ac:dyDescent="0.35">
      <c r="A182" s="26">
        <v>145</v>
      </c>
      <c r="B182" s="140"/>
      <c r="C182" s="35"/>
      <c r="D182" s="296"/>
      <c r="E182" s="96"/>
      <c r="F182" s="22"/>
      <c r="G182" s="22"/>
      <c r="H182" s="23"/>
      <c r="I182" s="225"/>
    </row>
    <row r="183" spans="1:9" x14ac:dyDescent="0.35">
      <c r="A183" s="26">
        <v>146</v>
      </c>
      <c r="B183" s="140"/>
      <c r="C183" s="35"/>
      <c r="D183" s="296"/>
      <c r="E183" s="96"/>
      <c r="F183" s="22"/>
      <c r="G183" s="22"/>
      <c r="H183" s="23"/>
      <c r="I183" s="225"/>
    </row>
    <row r="184" spans="1:9" x14ac:dyDescent="0.35">
      <c r="A184" s="26">
        <v>147</v>
      </c>
      <c r="B184" s="140"/>
      <c r="C184" s="35"/>
      <c r="D184" s="296"/>
      <c r="E184" s="96"/>
      <c r="F184" s="22"/>
      <c r="G184" s="22"/>
      <c r="H184" s="23"/>
      <c r="I184" s="225"/>
    </row>
    <row r="185" spans="1:9" x14ac:dyDescent="0.35">
      <c r="A185" s="26">
        <v>148</v>
      </c>
      <c r="B185" s="140"/>
      <c r="C185" s="35"/>
      <c r="D185" s="296"/>
      <c r="E185" s="96"/>
      <c r="F185" s="22"/>
      <c r="G185" s="22"/>
      <c r="H185" s="23"/>
      <c r="I185" s="225"/>
    </row>
    <row r="186" spans="1:9" x14ac:dyDescent="0.35">
      <c r="A186" s="26">
        <v>149</v>
      </c>
      <c r="B186" s="140"/>
      <c r="C186" s="35"/>
      <c r="D186" s="296"/>
      <c r="E186" s="96"/>
      <c r="F186" s="22"/>
      <c r="G186" s="22"/>
      <c r="H186" s="23"/>
      <c r="I186" s="225"/>
    </row>
    <row r="187" spans="1:9" x14ac:dyDescent="0.35">
      <c r="A187" s="26">
        <v>150</v>
      </c>
      <c r="B187" s="140"/>
      <c r="C187" s="35"/>
      <c r="D187" s="296"/>
      <c r="E187" s="96"/>
      <c r="F187" s="22"/>
      <c r="G187" s="22"/>
      <c r="H187" s="23"/>
      <c r="I187" s="225"/>
    </row>
    <row r="188" spans="1:9" x14ac:dyDescent="0.35">
      <c r="A188" s="26">
        <v>151</v>
      </c>
      <c r="B188" s="140"/>
      <c r="C188" s="35"/>
      <c r="D188" s="296"/>
      <c r="E188" s="96"/>
      <c r="F188" s="22"/>
      <c r="G188" s="22"/>
      <c r="H188" s="23"/>
      <c r="I188" s="225"/>
    </row>
    <row r="189" spans="1:9" x14ac:dyDescent="0.35">
      <c r="A189" s="26">
        <v>152</v>
      </c>
      <c r="B189" s="140"/>
      <c r="C189" s="35"/>
      <c r="D189" s="296"/>
      <c r="E189" s="96"/>
      <c r="F189" s="22"/>
      <c r="G189" s="22"/>
      <c r="H189" s="23"/>
      <c r="I189" s="225"/>
    </row>
    <row r="190" spans="1:9" x14ac:dyDescent="0.35">
      <c r="A190" s="26">
        <v>153</v>
      </c>
      <c r="B190" s="140"/>
      <c r="C190" s="35"/>
      <c r="D190" s="296"/>
      <c r="E190" s="96"/>
      <c r="F190" s="22"/>
      <c r="G190" s="22"/>
      <c r="H190" s="23"/>
      <c r="I190" s="225"/>
    </row>
    <row r="191" spans="1:9" x14ac:dyDescent="0.35">
      <c r="A191" s="26">
        <v>154</v>
      </c>
      <c r="B191" s="140"/>
      <c r="C191" s="35"/>
      <c r="D191" s="296"/>
      <c r="E191" s="96"/>
      <c r="F191" s="22"/>
      <c r="G191" s="22"/>
      <c r="H191" s="23"/>
      <c r="I191" s="225"/>
    </row>
    <row r="192" spans="1:9" x14ac:dyDescent="0.35">
      <c r="A192" s="26">
        <v>155</v>
      </c>
      <c r="B192" s="140"/>
      <c r="C192" s="35"/>
      <c r="D192" s="296"/>
      <c r="E192" s="96"/>
      <c r="F192" s="22"/>
      <c r="G192" s="22"/>
      <c r="H192" s="23"/>
      <c r="I192" s="225"/>
    </row>
    <row r="193" spans="1:9" x14ac:dyDescent="0.35">
      <c r="A193" s="26">
        <v>156</v>
      </c>
      <c r="B193" s="140"/>
      <c r="C193" s="35"/>
      <c r="D193" s="296"/>
      <c r="E193" s="96"/>
      <c r="F193" s="22"/>
      <c r="G193" s="22"/>
      <c r="H193" s="23"/>
      <c r="I193" s="225"/>
    </row>
    <row r="194" spans="1:9" x14ac:dyDescent="0.35">
      <c r="A194" s="26">
        <v>157</v>
      </c>
      <c r="B194" s="140"/>
      <c r="C194" s="35"/>
      <c r="D194" s="296"/>
      <c r="E194" s="96"/>
      <c r="F194" s="22"/>
      <c r="G194" s="22"/>
      <c r="H194" s="23"/>
      <c r="I194" s="225"/>
    </row>
    <row r="195" spans="1:9" x14ac:dyDescent="0.35">
      <c r="A195" s="26">
        <v>158</v>
      </c>
      <c r="B195" s="140"/>
      <c r="C195" s="35"/>
      <c r="D195" s="296"/>
      <c r="E195" s="96"/>
      <c r="F195" s="22"/>
      <c r="G195" s="22"/>
      <c r="H195" s="23"/>
      <c r="I195" s="225"/>
    </row>
    <row r="196" spans="1:9" x14ac:dyDescent="0.35">
      <c r="A196" s="26">
        <v>159</v>
      </c>
      <c r="B196" s="140"/>
      <c r="C196" s="35"/>
      <c r="D196" s="296"/>
      <c r="E196" s="96"/>
      <c r="F196" s="22"/>
      <c r="G196" s="22"/>
      <c r="H196" s="23"/>
      <c r="I196" s="225"/>
    </row>
    <row r="197" spans="1:9" x14ac:dyDescent="0.35">
      <c r="A197" s="26">
        <v>160</v>
      </c>
      <c r="B197" s="140"/>
      <c r="C197" s="35"/>
      <c r="D197" s="296"/>
      <c r="E197" s="96"/>
      <c r="F197" s="22"/>
      <c r="G197" s="22"/>
      <c r="H197" s="23"/>
      <c r="I197" s="225"/>
    </row>
    <row r="198" spans="1:9" x14ac:dyDescent="0.35">
      <c r="A198" s="26">
        <v>161</v>
      </c>
      <c r="B198" s="140"/>
      <c r="C198" s="35"/>
      <c r="D198" s="296"/>
      <c r="E198" s="96"/>
      <c r="F198" s="22"/>
      <c r="G198" s="22"/>
      <c r="H198" s="23"/>
      <c r="I198" s="225"/>
    </row>
    <row r="199" spans="1:9" x14ac:dyDescent="0.35">
      <c r="A199" s="26">
        <v>162</v>
      </c>
      <c r="B199" s="140"/>
      <c r="C199" s="35"/>
      <c r="D199" s="296"/>
      <c r="E199" s="96"/>
      <c r="F199" s="22"/>
      <c r="G199" s="22"/>
      <c r="H199" s="23"/>
      <c r="I199" s="225"/>
    </row>
    <row r="200" spans="1:9" x14ac:dyDescent="0.35">
      <c r="A200" s="26">
        <v>163</v>
      </c>
      <c r="B200" s="140"/>
      <c r="C200" s="35"/>
      <c r="D200" s="296"/>
      <c r="E200" s="96"/>
      <c r="F200" s="22"/>
      <c r="G200" s="22"/>
      <c r="H200" s="23"/>
      <c r="I200" s="225"/>
    </row>
    <row r="201" spans="1:9" x14ac:dyDescent="0.35">
      <c r="A201" s="26">
        <v>164</v>
      </c>
      <c r="B201" s="140"/>
      <c r="C201" s="35"/>
      <c r="D201" s="296"/>
      <c r="E201" s="96"/>
      <c r="F201" s="22"/>
      <c r="G201" s="22"/>
      <c r="H201" s="23"/>
      <c r="I201" s="225"/>
    </row>
    <row r="202" spans="1:9" x14ac:dyDescent="0.35">
      <c r="A202" s="26">
        <v>165</v>
      </c>
      <c r="B202" s="140"/>
      <c r="C202" s="35"/>
      <c r="D202" s="296"/>
      <c r="E202" s="96"/>
      <c r="F202" s="22"/>
      <c r="G202" s="22"/>
      <c r="H202" s="23"/>
      <c r="I202" s="225"/>
    </row>
    <row r="203" spans="1:9" x14ac:dyDescent="0.35">
      <c r="A203" s="26">
        <v>166</v>
      </c>
      <c r="B203" s="140"/>
      <c r="C203" s="35"/>
      <c r="D203" s="296"/>
      <c r="E203" s="96"/>
      <c r="F203" s="22"/>
      <c r="G203" s="22"/>
      <c r="H203" s="23"/>
      <c r="I203" s="225"/>
    </row>
    <row r="204" spans="1:9" x14ac:dyDescent="0.35">
      <c r="A204" s="26">
        <v>167</v>
      </c>
      <c r="B204" s="140"/>
      <c r="C204" s="35"/>
      <c r="D204" s="296"/>
      <c r="E204" s="96"/>
      <c r="F204" s="22"/>
      <c r="G204" s="22"/>
      <c r="H204" s="23"/>
      <c r="I204" s="225"/>
    </row>
    <row r="205" spans="1:9" x14ac:dyDescent="0.35">
      <c r="A205" s="26">
        <v>168</v>
      </c>
      <c r="B205" s="140"/>
      <c r="C205" s="35"/>
      <c r="D205" s="296"/>
      <c r="E205" s="96"/>
      <c r="F205" s="22"/>
      <c r="G205" s="22"/>
      <c r="H205" s="23"/>
      <c r="I205" s="225"/>
    </row>
    <row r="206" spans="1:9" x14ac:dyDescent="0.35">
      <c r="A206" s="26">
        <v>169</v>
      </c>
      <c r="B206" s="140"/>
      <c r="C206" s="35"/>
      <c r="D206" s="296"/>
      <c r="E206" s="96"/>
      <c r="F206" s="22"/>
      <c r="G206" s="22"/>
      <c r="H206" s="23"/>
      <c r="I206" s="225"/>
    </row>
    <row r="207" spans="1:9" x14ac:dyDescent="0.35">
      <c r="A207" s="26">
        <v>170</v>
      </c>
      <c r="B207" s="140"/>
      <c r="C207" s="35"/>
      <c r="D207" s="296"/>
      <c r="E207" s="96"/>
      <c r="F207" s="22"/>
      <c r="G207" s="22"/>
      <c r="H207" s="23"/>
      <c r="I207" s="225"/>
    </row>
    <row r="208" spans="1:9" x14ac:dyDescent="0.35">
      <c r="A208" s="26">
        <v>171</v>
      </c>
      <c r="B208" s="140"/>
      <c r="C208" s="35"/>
      <c r="D208" s="296"/>
      <c r="E208" s="96"/>
      <c r="F208" s="22"/>
      <c r="G208" s="22"/>
      <c r="H208" s="23"/>
      <c r="I208" s="225"/>
    </row>
    <row r="209" spans="1:9" x14ac:dyDescent="0.35">
      <c r="A209" s="26">
        <v>172</v>
      </c>
      <c r="B209" s="140"/>
      <c r="C209" s="35"/>
      <c r="D209" s="296"/>
      <c r="E209" s="96"/>
      <c r="F209" s="22"/>
      <c r="G209" s="22"/>
      <c r="H209" s="23"/>
      <c r="I209" s="225"/>
    </row>
    <row r="210" spans="1:9" x14ac:dyDescent="0.35">
      <c r="A210" s="26">
        <v>173</v>
      </c>
      <c r="B210" s="140"/>
      <c r="C210" s="35"/>
      <c r="D210" s="296"/>
      <c r="E210" s="96"/>
      <c r="F210" s="22"/>
      <c r="G210" s="22"/>
      <c r="H210" s="23"/>
      <c r="I210" s="225"/>
    </row>
    <row r="211" spans="1:9" x14ac:dyDescent="0.35">
      <c r="A211" s="26">
        <v>174</v>
      </c>
      <c r="B211" s="140"/>
      <c r="C211" s="35"/>
      <c r="D211" s="296"/>
      <c r="E211" s="96"/>
      <c r="F211" s="22"/>
      <c r="G211" s="22"/>
      <c r="H211" s="23"/>
      <c r="I211" s="225"/>
    </row>
    <row r="212" spans="1:9" x14ac:dyDescent="0.35">
      <c r="A212" s="26">
        <v>175</v>
      </c>
      <c r="B212" s="140"/>
      <c r="C212" s="35"/>
      <c r="D212" s="296"/>
      <c r="E212" s="96"/>
      <c r="F212" s="22"/>
      <c r="G212" s="22"/>
      <c r="H212" s="23"/>
      <c r="I212" s="225"/>
    </row>
    <row r="213" spans="1:9" x14ac:dyDescent="0.35">
      <c r="A213" s="26">
        <v>176</v>
      </c>
      <c r="B213" s="140"/>
      <c r="C213" s="35"/>
      <c r="D213" s="296"/>
      <c r="E213" s="96"/>
      <c r="F213" s="22"/>
      <c r="G213" s="22"/>
      <c r="H213" s="23"/>
      <c r="I213" s="225"/>
    </row>
    <row r="214" spans="1:9" x14ac:dyDescent="0.35">
      <c r="A214" s="26">
        <v>177</v>
      </c>
      <c r="B214" s="140"/>
      <c r="C214" s="35"/>
      <c r="D214" s="296"/>
      <c r="E214" s="96"/>
      <c r="F214" s="22"/>
      <c r="G214" s="22"/>
      <c r="H214" s="23"/>
      <c r="I214" s="225"/>
    </row>
    <row r="215" spans="1:9" x14ac:dyDescent="0.35">
      <c r="A215" s="26">
        <v>178</v>
      </c>
      <c r="B215" s="140"/>
      <c r="C215" s="35"/>
      <c r="D215" s="296"/>
      <c r="E215" s="96"/>
      <c r="F215" s="22"/>
      <c r="G215" s="22"/>
      <c r="H215" s="23"/>
      <c r="I215" s="225"/>
    </row>
    <row r="216" spans="1:9" x14ac:dyDescent="0.35">
      <c r="A216" s="26">
        <v>179</v>
      </c>
      <c r="B216" s="140"/>
      <c r="C216" s="35"/>
      <c r="D216" s="296"/>
      <c r="E216" s="96"/>
      <c r="F216" s="22"/>
      <c r="G216" s="22"/>
      <c r="H216" s="23"/>
      <c r="I216" s="225"/>
    </row>
    <row r="217" spans="1:9" x14ac:dyDescent="0.35">
      <c r="A217" s="26">
        <v>180</v>
      </c>
      <c r="B217" s="140"/>
      <c r="C217" s="35"/>
      <c r="D217" s="296"/>
      <c r="E217" s="96"/>
      <c r="F217" s="22"/>
      <c r="G217" s="22"/>
      <c r="H217" s="23"/>
      <c r="I217" s="225"/>
    </row>
    <row r="218" spans="1:9" x14ac:dyDescent="0.35">
      <c r="A218" s="26">
        <v>181</v>
      </c>
      <c r="B218" s="140"/>
      <c r="C218" s="35"/>
      <c r="D218" s="296"/>
      <c r="E218" s="96"/>
      <c r="F218" s="22"/>
      <c r="G218" s="22"/>
      <c r="H218" s="23"/>
      <c r="I218" s="225"/>
    </row>
    <row r="219" spans="1:9" x14ac:dyDescent="0.35">
      <c r="A219" s="26">
        <v>182</v>
      </c>
      <c r="B219" s="140"/>
      <c r="C219" s="35"/>
      <c r="D219" s="296"/>
      <c r="E219" s="96"/>
      <c r="F219" s="22"/>
      <c r="G219" s="22"/>
      <c r="H219" s="23"/>
      <c r="I219" s="225"/>
    </row>
    <row r="220" spans="1:9" x14ac:dyDescent="0.35">
      <c r="A220" s="26">
        <v>183</v>
      </c>
      <c r="B220" s="140"/>
      <c r="C220" s="35"/>
      <c r="D220" s="296"/>
      <c r="E220" s="96"/>
      <c r="F220" s="22"/>
      <c r="G220" s="22"/>
      <c r="H220" s="23"/>
      <c r="I220" s="225"/>
    </row>
    <row r="221" spans="1:9" x14ac:dyDescent="0.35">
      <c r="A221" s="26">
        <v>184</v>
      </c>
      <c r="B221" s="140"/>
      <c r="C221" s="35"/>
      <c r="D221" s="296"/>
      <c r="E221" s="96"/>
      <c r="F221" s="22"/>
      <c r="G221" s="22"/>
      <c r="H221" s="23"/>
      <c r="I221" s="225"/>
    </row>
    <row r="222" spans="1:9" x14ac:dyDescent="0.35">
      <c r="A222" s="26">
        <v>185</v>
      </c>
      <c r="B222" s="140"/>
      <c r="C222" s="35"/>
      <c r="D222" s="296"/>
      <c r="E222" s="96"/>
      <c r="F222" s="22"/>
      <c r="G222" s="22"/>
      <c r="H222" s="23"/>
      <c r="I222" s="225"/>
    </row>
    <row r="223" spans="1:9" x14ac:dyDescent="0.35">
      <c r="A223" s="26">
        <v>186</v>
      </c>
      <c r="B223" s="140"/>
      <c r="C223" s="35"/>
      <c r="D223" s="296"/>
      <c r="E223" s="96"/>
      <c r="F223" s="22"/>
      <c r="G223" s="22"/>
      <c r="H223" s="23"/>
      <c r="I223" s="225"/>
    </row>
    <row r="224" spans="1:9" x14ac:dyDescent="0.35">
      <c r="A224" s="26">
        <v>187</v>
      </c>
      <c r="B224" s="140"/>
      <c r="C224" s="35"/>
      <c r="D224" s="296"/>
      <c r="E224" s="96"/>
      <c r="F224" s="22"/>
      <c r="G224" s="22"/>
      <c r="H224" s="23"/>
      <c r="I224" s="225"/>
    </row>
    <row r="225" spans="1:10" x14ac:dyDescent="0.35">
      <c r="A225" s="26">
        <v>188</v>
      </c>
      <c r="B225" s="140"/>
      <c r="C225" s="35"/>
      <c r="D225" s="296"/>
      <c r="E225" s="96"/>
      <c r="F225" s="22"/>
      <c r="G225" s="22"/>
      <c r="H225" s="23"/>
      <c r="I225" s="225"/>
    </row>
    <row r="226" spans="1:10" x14ac:dyDescent="0.35">
      <c r="A226" s="26">
        <v>189</v>
      </c>
      <c r="B226" s="140"/>
      <c r="C226" s="35"/>
      <c r="D226" s="296"/>
      <c r="E226" s="96"/>
      <c r="F226" s="22"/>
      <c r="G226" s="22"/>
      <c r="H226" s="23"/>
      <c r="I226" s="225"/>
    </row>
    <row r="227" spans="1:10" x14ac:dyDescent="0.35">
      <c r="A227" s="26">
        <v>190</v>
      </c>
      <c r="B227" s="140"/>
      <c r="C227" s="35"/>
      <c r="D227" s="296"/>
      <c r="E227" s="96"/>
      <c r="F227" s="22"/>
      <c r="G227" s="22"/>
      <c r="H227" s="23"/>
      <c r="I227" s="225"/>
    </row>
    <row r="228" spans="1:10" x14ac:dyDescent="0.35">
      <c r="A228" s="26">
        <v>191</v>
      </c>
      <c r="B228" s="140"/>
      <c r="C228" s="35"/>
      <c r="D228" s="296"/>
      <c r="E228" s="96"/>
      <c r="F228" s="22"/>
      <c r="G228" s="22"/>
      <c r="H228" s="23"/>
      <c r="I228" s="225"/>
    </row>
    <row r="229" spans="1:10" x14ac:dyDescent="0.35">
      <c r="A229" s="26">
        <v>192</v>
      </c>
      <c r="B229" s="140"/>
      <c r="C229" s="35"/>
      <c r="D229" s="296"/>
      <c r="E229" s="96"/>
      <c r="F229" s="22"/>
      <c r="G229" s="22"/>
      <c r="H229" s="23"/>
      <c r="I229" s="225"/>
    </row>
    <row r="230" spans="1:10" x14ac:dyDescent="0.35">
      <c r="A230" s="26">
        <v>193</v>
      </c>
      <c r="B230" s="140"/>
      <c r="C230" s="35"/>
      <c r="D230" s="296"/>
      <c r="E230" s="96"/>
      <c r="F230" s="22"/>
      <c r="G230" s="22"/>
      <c r="H230" s="23"/>
      <c r="I230" s="225"/>
    </row>
    <row r="231" spans="1:10" x14ac:dyDescent="0.35">
      <c r="A231" s="26">
        <v>194</v>
      </c>
      <c r="B231" s="140"/>
      <c r="C231" s="35"/>
      <c r="D231" s="296"/>
      <c r="E231" s="96"/>
      <c r="F231" s="22"/>
      <c r="G231" s="22"/>
      <c r="H231" s="23"/>
      <c r="I231" s="225"/>
    </row>
    <row r="232" spans="1:10" x14ac:dyDescent="0.35">
      <c r="A232" s="26">
        <v>195</v>
      </c>
      <c r="B232" s="140"/>
      <c r="C232" s="35"/>
      <c r="D232" s="296"/>
      <c r="E232" s="96"/>
      <c r="F232" s="22"/>
      <c r="G232" s="22"/>
      <c r="H232" s="23"/>
      <c r="I232" s="225"/>
    </row>
    <row r="233" spans="1:10" x14ac:dyDescent="0.35">
      <c r="A233" s="26">
        <v>196</v>
      </c>
      <c r="B233" s="140"/>
      <c r="C233" s="35"/>
      <c r="D233" s="296"/>
      <c r="E233" s="96"/>
      <c r="F233" s="22"/>
      <c r="G233" s="22"/>
      <c r="H233" s="23"/>
      <c r="I233" s="225"/>
    </row>
    <row r="234" spans="1:10" x14ac:dyDescent="0.35">
      <c r="A234" s="26">
        <v>197</v>
      </c>
      <c r="B234" s="140"/>
      <c r="C234" s="35"/>
      <c r="D234" s="296"/>
      <c r="E234" s="96"/>
      <c r="F234" s="22"/>
      <c r="G234" s="22"/>
      <c r="H234" s="23"/>
      <c r="I234" s="225"/>
    </row>
    <row r="235" spans="1:10" x14ac:dyDescent="0.35">
      <c r="A235" s="26">
        <v>198</v>
      </c>
      <c r="B235" s="140"/>
      <c r="C235" s="35"/>
      <c r="D235" s="296"/>
      <c r="E235" s="96"/>
      <c r="F235" s="22"/>
      <c r="G235" s="22"/>
      <c r="H235" s="23"/>
      <c r="I235" s="225"/>
    </row>
    <row r="236" spans="1:10" x14ac:dyDescent="0.35">
      <c r="A236" s="26">
        <v>199</v>
      </c>
      <c r="B236" s="140"/>
      <c r="C236" s="35"/>
      <c r="D236" s="296"/>
      <c r="E236" s="96"/>
      <c r="F236" s="22"/>
      <c r="G236" s="22"/>
      <c r="H236" s="23"/>
      <c r="I236" s="225"/>
    </row>
    <row r="237" spans="1:10" x14ac:dyDescent="0.35">
      <c r="A237" s="26">
        <v>200</v>
      </c>
      <c r="B237" s="140"/>
      <c r="C237" s="35"/>
      <c r="D237" s="296"/>
      <c r="E237" s="96"/>
      <c r="F237" s="22"/>
      <c r="G237" s="22"/>
      <c r="H237" s="23"/>
      <c r="I237" s="225"/>
    </row>
    <row r="238" spans="1:10" x14ac:dyDescent="0.35">
      <c r="J238" s="46"/>
    </row>
  </sheetData>
  <sheetProtection algorithmName="SHA-512" hashValue="QvRo0P86t8dqnz+GeeybB2lX2ksUXhuHRx2la2/e1iPWEUOsejQqkHSnB1AW+S20glSU+HP/jTqGjFqZTCLs4g==" saltValue="7FxAKdc3VP0FexXpelG70A==" spinCount="100000" sheet="1" objects="1" selectLockedCells="1"/>
  <mergeCells count="23">
    <mergeCell ref="A2:I2"/>
    <mergeCell ref="A35:J35"/>
    <mergeCell ref="E9:F9"/>
    <mergeCell ref="D14:F14"/>
    <mergeCell ref="D15:F15"/>
    <mergeCell ref="D16:F16"/>
    <mergeCell ref="D22:F22"/>
    <mergeCell ref="D23:F23"/>
    <mergeCell ref="D24:F24"/>
    <mergeCell ref="F17:I17"/>
    <mergeCell ref="A9:D9"/>
    <mergeCell ref="E7:I7"/>
    <mergeCell ref="F28:I28"/>
    <mergeCell ref="C12:F12"/>
    <mergeCell ref="B4:D4"/>
    <mergeCell ref="A36:I36"/>
    <mergeCell ref="D13:F13"/>
    <mergeCell ref="D25:F25"/>
    <mergeCell ref="D26:F26"/>
    <mergeCell ref="D27:F27"/>
    <mergeCell ref="D19:E19"/>
    <mergeCell ref="D30:E30"/>
    <mergeCell ref="C33:F33"/>
  </mergeCells>
  <phoneticPr fontId="3" type="noConversion"/>
  <dataValidations count="2">
    <dataValidation type="list" allowBlank="1" showInputMessage="1" showErrorMessage="1" error="Bitte benutzen Sie das DropDown, um die richtige Kostenposition anzugeben." sqref="C38:C237">
      <formula1>"Nr. 1.1, Nr. 1.2, Nr. 1.3, Nr. 1.4, Nr. 2.1, Nr. 2.2, Nr. 2.4,  Nr. 2.5, Nr. 2.6, Nr. 2.7"</formula1>
    </dataValidation>
    <dataValidation type="list" allowBlank="1" showInputMessage="1" showErrorMessage="1" sqref="B38:B237">
      <formula1>"Eigene Mittel Privat,Teilnahmegebühren,Einnahme von Dritten,Sonstige Mittel privater Dritter,Eigene Mittel öffentlicher Antragsteller,Bundesmittel,Sonstige Landesmittel,Kommunale Mittel,Einnahmen von öffentlichen Einrichtungen,Sonstige öffentliche Mittel"</formula1>
    </dataValidation>
  </dataValidations>
  <pageMargins left="0.51181102362204722" right="0.51181102362204722" top="0.59055118110236227" bottom="0.59055118110236227" header="0.31496062992125984" footer="0.31496062992125984"/>
  <pageSetup paperSize="9" scale="72" fitToHeight="0" orientation="landscape" horizontalDpi="300" verticalDpi="300" r:id="rId1"/>
  <headerFooter alignWithMargins="0">
    <oddFooter>&amp;LBelegliste Fachkräfte HoGa, &amp;A&amp;CSeite &amp;P von &amp;N&amp;RAusdruck vom: &amp;D</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zoomScaleNormal="100" workbookViewId="0"/>
  </sheetViews>
  <sheetFormatPr baseColWidth="10" defaultColWidth="11.54296875" defaultRowHeight="14.5" x14ac:dyDescent="0.35"/>
  <cols>
    <col min="1" max="2" width="11.54296875" style="1"/>
    <col min="3" max="3" width="92.7265625" style="1" customWidth="1"/>
    <col min="4" max="4" width="15.453125" style="1" customWidth="1"/>
    <col min="5" max="5" width="9.453125" style="1" customWidth="1"/>
    <col min="6" max="6" width="10.54296875" style="1" customWidth="1"/>
    <col min="7" max="16384" width="11.54296875" style="1"/>
  </cols>
  <sheetData>
    <row r="1" spans="1:6" x14ac:dyDescent="0.35">
      <c r="A1" s="209"/>
      <c r="B1" s="210"/>
      <c r="C1" s="211"/>
      <c r="D1" s="212"/>
      <c r="E1" s="212"/>
      <c r="F1" s="213"/>
    </row>
    <row r="2" spans="1:6" ht="20" x14ac:dyDescent="0.35">
      <c r="A2" s="214"/>
      <c r="B2" s="231" t="s">
        <v>64</v>
      </c>
      <c r="C2" s="232"/>
      <c r="D2" s="232"/>
      <c r="E2" s="232"/>
      <c r="F2" s="215"/>
    </row>
    <row r="3" spans="1:6" x14ac:dyDescent="0.35">
      <c r="A3" s="214"/>
      <c r="B3" s="188"/>
      <c r="C3" s="189"/>
      <c r="D3" s="423"/>
      <c r="E3" s="423"/>
      <c r="F3" s="215"/>
    </row>
    <row r="4" spans="1:6" ht="17.5" x14ac:dyDescent="0.35">
      <c r="A4" s="214"/>
      <c r="B4" s="188"/>
      <c r="C4" s="307" t="s">
        <v>117</v>
      </c>
      <c r="D4" s="423"/>
      <c r="E4" s="423"/>
      <c r="F4" s="215"/>
    </row>
    <row r="5" spans="1:6" ht="15.5" x14ac:dyDescent="0.35">
      <c r="A5" s="214"/>
      <c r="B5" s="188"/>
      <c r="C5" s="239"/>
      <c r="D5" s="288"/>
      <c r="E5" s="287"/>
      <c r="F5" s="215"/>
    </row>
    <row r="6" spans="1:6" x14ac:dyDescent="0.35">
      <c r="A6" s="214"/>
      <c r="B6" s="422" t="s">
        <v>65</v>
      </c>
      <c r="C6" s="422"/>
      <c r="D6" s="235"/>
      <c r="E6" s="287"/>
      <c r="F6" s="215"/>
    </row>
    <row r="7" spans="1:6" x14ac:dyDescent="0.35">
      <c r="A7" s="214"/>
      <c r="B7" s="188"/>
      <c r="C7" s="189"/>
      <c r="D7" s="191"/>
      <c r="E7" s="287"/>
      <c r="F7" s="215"/>
    </row>
    <row r="8" spans="1:6" ht="16.5" customHeight="1" x14ac:dyDescent="0.35">
      <c r="A8" s="214"/>
      <c r="B8" s="188" t="s">
        <v>66</v>
      </c>
      <c r="C8" s="239" t="s">
        <v>67</v>
      </c>
      <c r="D8" s="232"/>
      <c r="E8" s="287"/>
      <c r="F8" s="215"/>
    </row>
    <row r="9" spans="1:6" ht="10.5" customHeight="1" x14ac:dyDescent="0.35">
      <c r="A9" s="214"/>
      <c r="B9" s="188"/>
      <c r="C9" s="239"/>
      <c r="D9" s="232"/>
      <c r="E9" s="287"/>
      <c r="F9" s="215"/>
    </row>
    <row r="10" spans="1:6" ht="15.5" x14ac:dyDescent="0.35">
      <c r="A10" s="214"/>
      <c r="B10" s="188" t="s">
        <v>76</v>
      </c>
      <c r="C10" s="233" t="s">
        <v>100</v>
      </c>
      <c r="D10" s="232"/>
      <c r="E10" s="287"/>
      <c r="F10" s="215"/>
    </row>
    <row r="11" spans="1:6" ht="18" customHeight="1" x14ac:dyDescent="0.35">
      <c r="A11" s="214"/>
      <c r="B11" s="192" t="s">
        <v>68</v>
      </c>
      <c r="C11" s="193" t="s">
        <v>69</v>
      </c>
      <c r="D11" s="195">
        <f>IF('Belegliste-Kosten'!G13="","",'Belegliste-Kosten'!G13)</f>
        <v>0</v>
      </c>
      <c r="E11" s="287"/>
      <c r="F11" s="215"/>
    </row>
    <row r="12" spans="1:6" ht="18" customHeight="1" x14ac:dyDescent="0.35">
      <c r="A12" s="214"/>
      <c r="B12" s="196" t="s">
        <v>97</v>
      </c>
      <c r="C12" s="193" t="s">
        <v>122</v>
      </c>
      <c r="D12" s="195">
        <f>IF('Belegliste-Kosten'!G14="","",'Belegliste-Kosten'!G14)</f>
        <v>0</v>
      </c>
      <c r="E12" s="287"/>
      <c r="F12" s="215"/>
    </row>
    <row r="13" spans="1:6" ht="19.149999999999999" customHeight="1" x14ac:dyDescent="0.35">
      <c r="A13" s="214"/>
      <c r="B13" s="424" t="s">
        <v>102</v>
      </c>
      <c r="C13" s="424"/>
      <c r="D13" s="194">
        <f>SUM(D11:D12)</f>
        <v>0</v>
      </c>
      <c r="E13" s="287"/>
      <c r="F13" s="215"/>
    </row>
    <row r="14" spans="1:6" x14ac:dyDescent="0.35">
      <c r="A14" s="214"/>
      <c r="B14" s="188"/>
      <c r="C14" s="189"/>
      <c r="D14" s="197"/>
      <c r="E14" s="287"/>
      <c r="F14" s="215"/>
    </row>
    <row r="15" spans="1:6" x14ac:dyDescent="0.35">
      <c r="A15" s="214"/>
      <c r="B15" s="188"/>
      <c r="C15" s="189"/>
      <c r="D15" s="197"/>
      <c r="E15" s="287"/>
      <c r="F15" s="215"/>
    </row>
    <row r="16" spans="1:6" x14ac:dyDescent="0.35">
      <c r="A16" s="214"/>
      <c r="B16" s="188" t="s">
        <v>106</v>
      </c>
      <c r="C16" s="239" t="s">
        <v>94</v>
      </c>
      <c r="D16" s="197"/>
      <c r="E16" s="287"/>
      <c r="F16" s="215"/>
    </row>
    <row r="17" spans="1:6" ht="18" customHeight="1" x14ac:dyDescent="0.35">
      <c r="A17" s="214"/>
      <c r="B17" s="196" t="s">
        <v>107</v>
      </c>
      <c r="C17" s="193" t="s">
        <v>91</v>
      </c>
      <c r="D17" s="195">
        <f>IF('Belegliste-Kosten'!G19="","",'Belegliste-Kosten'!G19)</f>
        <v>0</v>
      </c>
      <c r="E17" s="287"/>
      <c r="F17" s="215"/>
    </row>
    <row r="18" spans="1:6" ht="18" customHeight="1" x14ac:dyDescent="0.35">
      <c r="A18" s="214"/>
      <c r="B18" s="196" t="s">
        <v>108</v>
      </c>
      <c r="C18" s="193" t="s">
        <v>123</v>
      </c>
      <c r="D18" s="195">
        <f>IF('Belegliste-Kosten'!G20="","",'Belegliste-Kosten'!G20)</f>
        <v>0</v>
      </c>
      <c r="E18" s="287"/>
      <c r="F18" s="215"/>
    </row>
    <row r="19" spans="1:6" ht="18" customHeight="1" x14ac:dyDescent="0.35">
      <c r="A19" s="214"/>
      <c r="B19" s="196" t="s">
        <v>120</v>
      </c>
      <c r="C19" s="193" t="s">
        <v>121</v>
      </c>
      <c r="D19" s="195">
        <f>IF('Belegliste-Kosten'!G21="","",'Belegliste-Kosten'!G21)</f>
        <v>0</v>
      </c>
      <c r="E19" s="287"/>
      <c r="F19" s="215"/>
    </row>
    <row r="20" spans="1:6" ht="19.149999999999999" customHeight="1" x14ac:dyDescent="0.35">
      <c r="A20" s="214"/>
      <c r="B20" s="424" t="s">
        <v>109</v>
      </c>
      <c r="C20" s="424"/>
      <c r="D20" s="194">
        <f>SUM(D17:D19)</f>
        <v>0</v>
      </c>
      <c r="E20" s="287"/>
      <c r="F20" s="215"/>
    </row>
    <row r="21" spans="1:6" ht="18" customHeight="1" x14ac:dyDescent="0.35">
      <c r="A21" s="214"/>
      <c r="B21" s="303"/>
      <c r="C21" s="304"/>
      <c r="D21" s="197"/>
      <c r="E21" s="287"/>
      <c r="F21" s="215"/>
    </row>
    <row r="22" spans="1:6" x14ac:dyDescent="0.35">
      <c r="A22" s="214"/>
      <c r="B22" s="188" t="s">
        <v>70</v>
      </c>
      <c r="C22" s="188" t="s">
        <v>54</v>
      </c>
      <c r="D22" s="199"/>
      <c r="E22" s="287"/>
      <c r="F22" s="216"/>
    </row>
    <row r="23" spans="1:6" ht="30" customHeight="1" x14ac:dyDescent="0.35">
      <c r="A23" s="214"/>
      <c r="B23" s="201" t="s">
        <v>71</v>
      </c>
      <c r="C23" s="202" t="s">
        <v>72</v>
      </c>
      <c r="D23" s="250">
        <f>'Belegliste-Kosten'!G26</f>
        <v>0</v>
      </c>
      <c r="E23" s="287"/>
      <c r="F23" s="216"/>
    </row>
    <row r="24" spans="1:6" ht="15" thickBot="1" x14ac:dyDescent="0.4">
      <c r="A24" s="214"/>
      <c r="B24" s="199"/>
      <c r="C24" s="200"/>
      <c r="D24" s="198"/>
      <c r="E24" s="287"/>
      <c r="F24" s="215"/>
    </row>
    <row r="25" spans="1:6" ht="18" customHeight="1" thickBot="1" x14ac:dyDescent="0.4">
      <c r="A25" s="214"/>
      <c r="B25" s="425" t="s">
        <v>38</v>
      </c>
      <c r="C25" s="426"/>
      <c r="D25" s="203">
        <f>D13+D20+D23</f>
        <v>0</v>
      </c>
      <c r="E25" s="287"/>
      <c r="F25" s="215"/>
    </row>
    <row r="26" spans="1:6" x14ac:dyDescent="0.35">
      <c r="A26" s="217"/>
      <c r="B26" s="218"/>
      <c r="C26" s="218"/>
      <c r="D26" s="218"/>
      <c r="E26" s="218"/>
      <c r="F26" s="219"/>
    </row>
    <row r="29" spans="1:6" x14ac:dyDescent="0.35">
      <c r="A29" s="209"/>
      <c r="B29" s="220"/>
      <c r="C29" s="211"/>
      <c r="D29" s="212"/>
      <c r="E29" s="212"/>
      <c r="F29" s="221"/>
    </row>
    <row r="30" spans="1:6" ht="20" x14ac:dyDescent="0.35">
      <c r="A30" s="214"/>
      <c r="B30" s="228" t="s">
        <v>73</v>
      </c>
      <c r="C30" s="229"/>
      <c r="D30" s="229"/>
      <c r="E30" s="229"/>
      <c r="F30" s="230"/>
    </row>
    <row r="31" spans="1:6" x14ac:dyDescent="0.35">
      <c r="A31" s="214"/>
      <c r="B31" s="204"/>
      <c r="C31" s="189"/>
      <c r="D31" s="190"/>
      <c r="E31" s="190"/>
      <c r="F31" s="216"/>
    </row>
    <row r="32" spans="1:6" ht="15.5" x14ac:dyDescent="0.35">
      <c r="A32" s="214"/>
      <c r="B32" s="204"/>
      <c r="C32" s="189"/>
      <c r="D32" s="288"/>
      <c r="E32" s="200"/>
      <c r="F32" s="216"/>
    </row>
    <row r="33" spans="1:6" x14ac:dyDescent="0.35">
      <c r="A33" s="214"/>
      <c r="B33" s="422" t="s">
        <v>74</v>
      </c>
      <c r="C33" s="422"/>
      <c r="D33" s="235"/>
      <c r="E33" s="200"/>
      <c r="F33" s="216"/>
    </row>
    <row r="34" spans="1:6" x14ac:dyDescent="0.35">
      <c r="A34" s="214"/>
      <c r="B34" s="204"/>
      <c r="C34" s="189"/>
      <c r="D34" s="190"/>
      <c r="E34" s="190"/>
      <c r="F34" s="216"/>
    </row>
    <row r="35" spans="1:6" ht="15.5" x14ac:dyDescent="0.35">
      <c r="A35" s="214"/>
      <c r="B35" s="204" t="s">
        <v>66</v>
      </c>
      <c r="C35" s="233" t="s">
        <v>75</v>
      </c>
      <c r="D35" s="232"/>
      <c r="E35" s="232"/>
      <c r="F35" s="216"/>
    </row>
    <row r="36" spans="1:6" ht="18" customHeight="1" x14ac:dyDescent="0.35">
      <c r="A36" s="214"/>
      <c r="B36" s="206" t="s">
        <v>76</v>
      </c>
      <c r="C36" s="206" t="s">
        <v>55</v>
      </c>
      <c r="D36" s="249">
        <f>SUM(D37:D40)</f>
        <v>0</v>
      </c>
      <c r="E36" s="200"/>
      <c r="F36" s="216"/>
    </row>
    <row r="37" spans="1:6" ht="18" customHeight="1" x14ac:dyDescent="0.35">
      <c r="A37" s="214"/>
      <c r="B37" s="196" t="s">
        <v>68</v>
      </c>
      <c r="C37" s="205" t="s">
        <v>25</v>
      </c>
      <c r="D37" s="251">
        <f>IF('Belegliste-Finanzierung'!G13="","",'Belegliste-Finanzierung'!G13)</f>
        <v>0</v>
      </c>
      <c r="E37" s="200"/>
      <c r="F37" s="216"/>
    </row>
    <row r="38" spans="1:6" ht="18" customHeight="1" x14ac:dyDescent="0.35">
      <c r="A38" s="214"/>
      <c r="B38" s="196" t="s">
        <v>97</v>
      </c>
      <c r="C38" s="205" t="s">
        <v>12</v>
      </c>
      <c r="D38" s="251">
        <f>IF('Belegliste-Finanzierung'!G14="","",'Belegliste-Finanzierung'!G14)</f>
        <v>0</v>
      </c>
      <c r="E38" s="200"/>
      <c r="F38" s="216"/>
    </row>
    <row r="39" spans="1:6" ht="18" customHeight="1" x14ac:dyDescent="0.35">
      <c r="A39" s="214"/>
      <c r="B39" s="196" t="s">
        <v>98</v>
      </c>
      <c r="C39" s="205" t="s">
        <v>110</v>
      </c>
      <c r="D39" s="251">
        <f>IF('Belegliste-Finanzierung'!G15="","",'Belegliste-Finanzierung'!G15)</f>
        <v>0</v>
      </c>
      <c r="E39" s="200"/>
      <c r="F39" s="216"/>
    </row>
    <row r="40" spans="1:6" ht="18" customHeight="1" x14ac:dyDescent="0.35">
      <c r="A40" s="214"/>
      <c r="B40" s="196" t="s">
        <v>99</v>
      </c>
      <c r="C40" s="205" t="s">
        <v>111</v>
      </c>
      <c r="D40" s="251">
        <f>IF('Belegliste-Finanzierung'!G16="","",'Belegliste-Finanzierung'!G16)</f>
        <v>0</v>
      </c>
      <c r="E40" s="200"/>
      <c r="F40" s="216"/>
    </row>
    <row r="41" spans="1:6" ht="18" customHeight="1" x14ac:dyDescent="0.35">
      <c r="A41" s="214"/>
      <c r="B41" s="206" t="s">
        <v>77</v>
      </c>
      <c r="C41" s="206" t="s">
        <v>56</v>
      </c>
      <c r="D41" s="249">
        <f>SUM(D42:D48)</f>
        <v>0</v>
      </c>
      <c r="E41" s="200"/>
      <c r="F41" s="216"/>
    </row>
    <row r="42" spans="1:6" ht="18" customHeight="1" x14ac:dyDescent="0.35">
      <c r="A42" s="214"/>
      <c r="B42" s="196" t="s">
        <v>101</v>
      </c>
      <c r="C42" s="205" t="s">
        <v>39</v>
      </c>
      <c r="D42" s="251">
        <f>'Belegliste-Finanzierung'!G22</f>
        <v>0</v>
      </c>
      <c r="E42" s="200"/>
      <c r="F42" s="216"/>
    </row>
    <row r="43" spans="1:6" ht="18" customHeight="1" x14ac:dyDescent="0.35">
      <c r="A43" s="214"/>
      <c r="B43" s="196" t="s">
        <v>103</v>
      </c>
      <c r="C43" s="207" t="s">
        <v>40</v>
      </c>
      <c r="D43" s="251">
        <f>'Belegliste-Finanzierung'!G23</f>
        <v>0</v>
      </c>
      <c r="E43" s="200"/>
      <c r="F43" s="216"/>
    </row>
    <row r="44" spans="1:6" ht="18" customHeight="1" x14ac:dyDescent="0.35">
      <c r="A44" s="214"/>
      <c r="B44" s="305" t="s">
        <v>104</v>
      </c>
      <c r="C44" s="295" t="s">
        <v>112</v>
      </c>
      <c r="D44" s="248"/>
      <c r="E44" s="200"/>
      <c r="F44" s="216"/>
    </row>
    <row r="45" spans="1:6" ht="18" customHeight="1" x14ac:dyDescent="0.35">
      <c r="A45" s="214"/>
      <c r="B45" s="196" t="s">
        <v>105</v>
      </c>
      <c r="C45" s="207" t="s">
        <v>13</v>
      </c>
      <c r="D45" s="251">
        <f>'Belegliste-Finanzierung'!G24</f>
        <v>0</v>
      </c>
      <c r="E45" s="200"/>
      <c r="F45" s="216"/>
    </row>
    <row r="46" spans="1:6" ht="18" customHeight="1" x14ac:dyDescent="0.35">
      <c r="A46" s="214"/>
      <c r="B46" s="196" t="s">
        <v>113</v>
      </c>
      <c r="C46" s="205" t="s">
        <v>42</v>
      </c>
      <c r="D46" s="251">
        <f>'Belegliste-Finanzierung'!G25</f>
        <v>0</v>
      </c>
      <c r="E46" s="200"/>
      <c r="F46" s="216"/>
    </row>
    <row r="47" spans="1:6" ht="18" customHeight="1" x14ac:dyDescent="0.35">
      <c r="A47" s="214"/>
      <c r="B47" s="196" t="s">
        <v>114</v>
      </c>
      <c r="C47" s="205" t="s">
        <v>44</v>
      </c>
      <c r="D47" s="251">
        <f>'Belegliste-Finanzierung'!G26</f>
        <v>0</v>
      </c>
      <c r="E47" s="200"/>
      <c r="F47" s="216"/>
    </row>
    <row r="48" spans="1:6" ht="18" customHeight="1" x14ac:dyDescent="0.35">
      <c r="A48" s="214"/>
      <c r="B48" s="196" t="s">
        <v>115</v>
      </c>
      <c r="C48" s="207" t="s">
        <v>45</v>
      </c>
      <c r="D48" s="251">
        <f>'Belegliste-Finanzierung'!G27</f>
        <v>0</v>
      </c>
      <c r="E48" s="200"/>
      <c r="F48" s="216"/>
    </row>
    <row r="49" spans="1:6" ht="18" customHeight="1" x14ac:dyDescent="0.35">
      <c r="A49" s="214"/>
      <c r="B49" s="424" t="s">
        <v>78</v>
      </c>
      <c r="C49" s="424"/>
      <c r="D49" s="194">
        <f>D36+D41</f>
        <v>0</v>
      </c>
      <c r="E49" s="200"/>
      <c r="F49" s="216"/>
    </row>
    <row r="50" spans="1:6" ht="15" thickBot="1" x14ac:dyDescent="0.4">
      <c r="A50" s="214"/>
      <c r="B50" s="204"/>
      <c r="C50" s="239"/>
      <c r="D50" s="190"/>
      <c r="E50" s="200"/>
      <c r="F50" s="216"/>
    </row>
    <row r="51" spans="1:6" ht="17.5" customHeight="1" thickBot="1" x14ac:dyDescent="0.4">
      <c r="A51" s="214"/>
      <c r="B51" s="420" t="s">
        <v>83</v>
      </c>
      <c r="C51" s="421"/>
      <c r="D51" s="203">
        <f>D49</f>
        <v>0</v>
      </c>
      <c r="E51" s="200"/>
      <c r="F51" s="216"/>
    </row>
    <row r="52" spans="1:6" x14ac:dyDescent="0.35">
      <c r="A52" s="214"/>
      <c r="B52" s="204"/>
      <c r="C52" s="189"/>
      <c r="D52" s="208"/>
      <c r="E52" s="208"/>
      <c r="F52" s="216"/>
    </row>
    <row r="53" spans="1:6" ht="40.9" customHeight="1" x14ac:dyDescent="0.35">
      <c r="A53" s="217"/>
      <c r="B53" s="222"/>
      <c r="C53" s="233"/>
      <c r="D53" s="234"/>
      <c r="E53" s="234"/>
      <c r="F53" s="223"/>
    </row>
  </sheetData>
  <sheetProtection algorithmName="SHA-512" hashValue="KIRN75i3xhTL3RV/Sw+qOvAzPGFeongIrJSKLC3O0joQfVE8krbn/2hLjmXla/yHcg8Ay48M3qDLnJVk3Wc/Dg==" saltValue="7rcQhCLA6KK/GwIgGz1cEg==" spinCount="100000" sheet="1" objects="1" selectLockedCells="1"/>
  <mergeCells count="8">
    <mergeCell ref="B51:C51"/>
    <mergeCell ref="B33:C33"/>
    <mergeCell ref="D3:E4"/>
    <mergeCell ref="B6:C6"/>
    <mergeCell ref="B13:C13"/>
    <mergeCell ref="B25:C25"/>
    <mergeCell ref="B49:C49"/>
    <mergeCell ref="B20:C20"/>
  </mergeCells>
  <pageMargins left="0.70866141732283472" right="0.70866141732283472" top="0.78740157480314965" bottom="0.78740157480314965" header="0.31496062992125984" footer="0.31496062992125984"/>
  <pageSetup paperSize="9" scale="58" fitToHeight="0" orientation="portrait" horizontalDpi="300" verticalDpi="300" r:id="rId1"/>
  <headerFooter>
    <oddFooter>&amp;LBelegliste Fachkräfte HoGa,&amp;A&amp;C&amp;P&amp;RAusdruck vom: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vt:lpstr>
      <vt:lpstr>Übersicht</vt:lpstr>
      <vt:lpstr>Belegliste-Kosten</vt:lpstr>
      <vt:lpstr>Belegliste-Finanzierung</vt:lpstr>
      <vt:lpstr>Kosten- und Finanzierungsplan</vt:lpstr>
      <vt:lpstr>'Belegliste-Kosten'!Druckbereich</vt:lpstr>
      <vt:lpstr>Übersicht!Druckbereich</vt:lpstr>
      <vt:lpstr>'Belegliste-Finanzierung'!Drucktitel</vt:lpstr>
      <vt:lpstr>'Belegliste-Kosten'!Drucktitel</vt:lpstr>
    </vt:vector>
  </TitlesOfParts>
  <Company>SM-BWL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Heiko.Brendel</dc:creator>
  <cp:lastModifiedBy>Weidenheimer, Karin (WM)</cp:lastModifiedBy>
  <cp:lastPrinted>2019-09-20T16:48:24Z</cp:lastPrinted>
  <dcterms:created xsi:type="dcterms:W3CDTF">2008-10-22T14:49:26Z</dcterms:created>
  <dcterms:modified xsi:type="dcterms:W3CDTF">2021-06-16T11:47:47Z</dcterms:modified>
</cp:coreProperties>
</file>