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aveExternalLinkValues="0" codeName="DieseArbeitsmappe" defaultThemeVersion="124226"/>
  <mc:AlternateContent xmlns:mc="http://schemas.openxmlformats.org/markup-compatibility/2006">
    <mc:Choice Requires="x15">
      <x15ac:absPath xmlns:x15ac="http://schemas.microsoft.com/office/spreadsheetml/2010/11/ac" url="G:\Abteilung 4\Referat 46\Referatsablage\ESF IBW+\Förderung\_Projekte\Branchenzentriert qualifizieren\Antragsformular\"/>
    </mc:Choice>
  </mc:AlternateContent>
  <bookViews>
    <workbookView xWindow="-84" yWindow="48" windowWidth="11700" windowHeight="10716" tabRatio="632"/>
  </bookViews>
  <sheets>
    <sheet name="Antragsformular" sheetId="23" r:id="rId1"/>
    <sheet name="Kostenplan" sheetId="20" r:id="rId2"/>
    <sheet name="Finanzierungsplan" sheetId="19" r:id="rId3"/>
    <sheet name="Übersicht Personalausgaben" sheetId="14" r:id="rId4"/>
    <sheet name="MA in anderen Förderungen" sheetId="18" r:id="rId5"/>
  </sheets>
  <definedNames>
    <definedName name="_xlnm.Print_Area" localSheetId="0">Antragsformular!$A$1:$N$224</definedName>
    <definedName name="_xlnm.Print_Area" localSheetId="2">Finanzierungsplan!$A$1:$J$36</definedName>
    <definedName name="_xlnm.Print_Area" localSheetId="1">Kostenplan!$A$1:$J$18</definedName>
    <definedName name="_xlnm.Print_Area" localSheetId="4">'MA in anderen Förderungen'!$A$1:$L$34</definedName>
    <definedName name="_xlnm.Print_Area" localSheetId="3">'Übersicht Personalausgaben'!$A$1:$L$255</definedName>
  </definedNames>
  <calcPr calcId="162913" fullPrecision="0"/>
</workbook>
</file>

<file path=xl/calcChain.xml><?xml version="1.0" encoding="utf-8"?>
<calcChain xmlns="http://schemas.openxmlformats.org/spreadsheetml/2006/main">
  <c r="I9" i="20" l="1"/>
  <c r="I10" i="20" s="1"/>
  <c r="J135" i="23" l="1"/>
  <c r="J134" i="23"/>
  <c r="J133" i="23"/>
  <c r="H135" i="23"/>
  <c r="H134" i="23"/>
  <c r="H133" i="23"/>
  <c r="F135" i="23"/>
  <c r="F134" i="23"/>
  <c r="K105" i="23"/>
  <c r="D8" i="18"/>
  <c r="D6" i="18"/>
  <c r="F4" i="18"/>
  <c r="D4" i="18"/>
  <c r="F9" i="14"/>
  <c r="F7" i="14"/>
  <c r="I5" i="14"/>
  <c r="F5" i="14"/>
  <c r="H124" i="23"/>
  <c r="I124" i="23" s="1"/>
  <c r="J124" i="23" s="1"/>
  <c r="K124" i="23" s="1"/>
  <c r="K115" i="23"/>
  <c r="K110" i="23"/>
  <c r="F133" i="23"/>
  <c r="D14" i="20" l="1"/>
  <c r="H333" i="14" l="1"/>
  <c r="H257" i="14"/>
  <c r="H181" i="14"/>
  <c r="H105" i="14"/>
  <c r="G504" i="20" l="1"/>
  <c r="G502" i="20"/>
  <c r="M415" i="20"/>
  <c r="N404" i="20"/>
  <c r="M404" i="20"/>
  <c r="M375" i="20"/>
  <c r="F5" i="20"/>
  <c r="G5" i="20" s="1"/>
  <c r="H5" i="20" s="1"/>
  <c r="I5" i="20" s="1"/>
  <c r="G508" i="19"/>
  <c r="G506" i="19"/>
  <c r="M419" i="19"/>
  <c r="N408" i="19"/>
  <c r="M408" i="19"/>
  <c r="M379" i="19"/>
  <c r="N370" i="19"/>
  <c r="M370" i="19"/>
  <c r="D35" i="19"/>
  <c r="D27" i="19"/>
  <c r="D26" i="19"/>
  <c r="D25" i="19"/>
  <c r="D24" i="19"/>
  <c r="D22" i="19"/>
  <c r="D21" i="19"/>
  <c r="D18" i="19"/>
  <c r="D17" i="19"/>
  <c r="D16" i="19"/>
  <c r="D15" i="19"/>
  <c r="I14" i="19"/>
  <c r="H14" i="19"/>
  <c r="G14" i="19"/>
  <c r="F14" i="19"/>
  <c r="E14" i="19"/>
  <c r="F4" i="19"/>
  <c r="G4" i="19" s="1"/>
  <c r="H4" i="19" s="1"/>
  <c r="I4" i="19" s="1"/>
  <c r="H14" i="18"/>
  <c r="I14" i="18" s="1"/>
  <c r="J14" i="18" s="1"/>
  <c r="K14" i="18" s="1"/>
  <c r="D14" i="19" l="1"/>
  <c r="J344" i="14"/>
  <c r="J345" i="14"/>
  <c r="J346" i="14"/>
  <c r="J347" i="14"/>
  <c r="J348" i="14"/>
  <c r="J349" i="14"/>
  <c r="J350" i="14"/>
  <c r="J351" i="14"/>
  <c r="J352" i="14"/>
  <c r="J353" i="14"/>
  <c r="J354" i="14"/>
  <c r="J355" i="14"/>
  <c r="J356" i="14"/>
  <c r="J357" i="14"/>
  <c r="J268" i="14"/>
  <c r="J269" i="14"/>
  <c r="J270" i="14"/>
  <c r="J271" i="14"/>
  <c r="J272" i="14"/>
  <c r="J273" i="14"/>
  <c r="J274" i="14"/>
  <c r="J275" i="14"/>
  <c r="J276" i="14"/>
  <c r="J277" i="14"/>
  <c r="J278" i="14"/>
  <c r="J279" i="14"/>
  <c r="J280" i="14"/>
  <c r="J281" i="14"/>
  <c r="J192" i="14"/>
  <c r="J193" i="14"/>
  <c r="J194" i="14"/>
  <c r="J195" i="14"/>
  <c r="J196" i="14"/>
  <c r="J197" i="14"/>
  <c r="J198" i="14"/>
  <c r="J199" i="14"/>
  <c r="J200" i="14"/>
  <c r="J201" i="14"/>
  <c r="J202" i="14"/>
  <c r="J203" i="14"/>
  <c r="J204" i="14"/>
  <c r="J205" i="14"/>
  <c r="J116" i="14"/>
  <c r="J117" i="14"/>
  <c r="J118" i="14"/>
  <c r="J119" i="14"/>
  <c r="J120" i="14"/>
  <c r="J121" i="14"/>
  <c r="J122" i="14"/>
  <c r="J123" i="14"/>
  <c r="J124" i="14"/>
  <c r="J125" i="14"/>
  <c r="J126" i="14"/>
  <c r="J127" i="14"/>
  <c r="J128" i="14"/>
  <c r="J129" i="14"/>
  <c r="J39" i="14"/>
  <c r="J40" i="14"/>
  <c r="J41" i="14"/>
  <c r="J42" i="14"/>
  <c r="J43" i="14"/>
  <c r="J44" i="14"/>
  <c r="J45" i="14"/>
  <c r="J46" i="14"/>
  <c r="J47" i="14"/>
  <c r="J48" i="14"/>
  <c r="J49" i="14"/>
  <c r="J50" i="14"/>
  <c r="J51" i="14"/>
  <c r="J52" i="14"/>
  <c r="J343" i="14"/>
  <c r="J267" i="14"/>
  <c r="J191" i="14"/>
  <c r="J115" i="14"/>
  <c r="J385" i="14" l="1"/>
  <c r="J384" i="14"/>
  <c r="J383" i="14"/>
  <c r="J382" i="14"/>
  <c r="J381" i="14"/>
  <c r="J380" i="14"/>
  <c r="J379" i="14"/>
  <c r="J378" i="14"/>
  <c r="J377" i="14"/>
  <c r="J376" i="14"/>
  <c r="J375" i="14"/>
  <c r="J374" i="14"/>
  <c r="J373" i="14"/>
  <c r="J372" i="14"/>
  <c r="J309" i="14"/>
  <c r="J308" i="14"/>
  <c r="J307" i="14"/>
  <c r="J306" i="14"/>
  <c r="J305" i="14"/>
  <c r="J304" i="14"/>
  <c r="J303" i="14"/>
  <c r="J302" i="14"/>
  <c r="J301" i="14"/>
  <c r="J300" i="14"/>
  <c r="J299" i="14"/>
  <c r="J298" i="14"/>
  <c r="J297" i="14"/>
  <c r="J296" i="14"/>
  <c r="J233" i="14"/>
  <c r="J232" i="14"/>
  <c r="J231" i="14"/>
  <c r="J230" i="14"/>
  <c r="J229" i="14"/>
  <c r="J228" i="14"/>
  <c r="J227" i="14"/>
  <c r="J226" i="14"/>
  <c r="J225" i="14"/>
  <c r="J224" i="14"/>
  <c r="J223" i="14"/>
  <c r="J222" i="14"/>
  <c r="J221" i="14"/>
  <c r="J157" i="14"/>
  <c r="J156" i="14"/>
  <c r="J155" i="14"/>
  <c r="J154" i="14"/>
  <c r="J153" i="14"/>
  <c r="J152" i="14"/>
  <c r="J151" i="14"/>
  <c r="J150" i="14"/>
  <c r="J149" i="14"/>
  <c r="J148" i="14"/>
  <c r="J147" i="14"/>
  <c r="J146" i="14"/>
  <c r="J369" i="14"/>
  <c r="J368" i="14"/>
  <c r="J293" i="14"/>
  <c r="J292" i="14"/>
  <c r="J217" i="14"/>
  <c r="J216" i="14"/>
  <c r="J141" i="14"/>
  <c r="J140" i="14"/>
  <c r="J69" i="14"/>
  <c r="J70" i="14"/>
  <c r="J71" i="14"/>
  <c r="J72" i="14"/>
  <c r="J73" i="14"/>
  <c r="J74" i="14"/>
  <c r="J75" i="14"/>
  <c r="J76" i="14"/>
  <c r="J77" i="14"/>
  <c r="J78" i="14"/>
  <c r="J79" i="14"/>
  <c r="J80" i="14"/>
  <c r="J64" i="14"/>
  <c r="J63" i="14"/>
  <c r="J403" i="14" l="1"/>
  <c r="J402" i="14"/>
  <c r="J401" i="14"/>
  <c r="J400" i="14"/>
  <c r="J399" i="14"/>
  <c r="J398" i="14"/>
  <c r="J397" i="14"/>
  <c r="J396" i="14"/>
  <c r="J395" i="14"/>
  <c r="J394" i="14"/>
  <c r="J393" i="14"/>
  <c r="J392" i="14"/>
  <c r="J391" i="14"/>
  <c r="J390" i="14"/>
  <c r="J389" i="14"/>
  <c r="I385" i="14"/>
  <c r="H385" i="14"/>
  <c r="D385" i="14"/>
  <c r="I384" i="14"/>
  <c r="H384" i="14"/>
  <c r="D384" i="14"/>
  <c r="I383" i="14"/>
  <c r="H383" i="14"/>
  <c r="D383" i="14"/>
  <c r="I382" i="14"/>
  <c r="H382" i="14"/>
  <c r="D382" i="14"/>
  <c r="I381" i="14"/>
  <c r="H381" i="14"/>
  <c r="D381" i="14"/>
  <c r="I380" i="14"/>
  <c r="H380" i="14"/>
  <c r="D380" i="14"/>
  <c r="I379" i="14"/>
  <c r="H379" i="14"/>
  <c r="D379" i="14"/>
  <c r="I378" i="14"/>
  <c r="H378" i="14"/>
  <c r="D378" i="14"/>
  <c r="I377" i="14"/>
  <c r="H377" i="14"/>
  <c r="D377" i="14"/>
  <c r="I376" i="14"/>
  <c r="H376" i="14"/>
  <c r="D376" i="14"/>
  <c r="I375" i="14"/>
  <c r="H375" i="14"/>
  <c r="D375" i="14"/>
  <c r="I374" i="14"/>
  <c r="H374" i="14"/>
  <c r="D374" i="14"/>
  <c r="I373" i="14"/>
  <c r="H373" i="14"/>
  <c r="D373" i="14"/>
  <c r="I372" i="14"/>
  <c r="H372" i="14"/>
  <c r="D372" i="14"/>
  <c r="I371" i="14"/>
  <c r="J371" i="14" s="1"/>
  <c r="J386" i="14" s="1"/>
  <c r="H371" i="14"/>
  <c r="D371" i="14"/>
  <c r="H363" i="14"/>
  <c r="J327" i="14"/>
  <c r="J326" i="14"/>
  <c r="J325" i="14"/>
  <c r="J324" i="14"/>
  <c r="J323" i="14"/>
  <c r="J322" i="14"/>
  <c r="J321" i="14"/>
  <c r="J320" i="14"/>
  <c r="J319" i="14"/>
  <c r="J318" i="14"/>
  <c r="J317" i="14"/>
  <c r="J316" i="14"/>
  <c r="J315" i="14"/>
  <c r="J314" i="14"/>
  <c r="J313" i="14"/>
  <c r="I309" i="14"/>
  <c r="H309" i="14"/>
  <c r="D309" i="14"/>
  <c r="I308" i="14"/>
  <c r="H308" i="14"/>
  <c r="D308" i="14"/>
  <c r="I307" i="14"/>
  <c r="H307" i="14"/>
  <c r="D307" i="14"/>
  <c r="I306" i="14"/>
  <c r="H306" i="14"/>
  <c r="D306" i="14"/>
  <c r="I305" i="14"/>
  <c r="H305" i="14"/>
  <c r="D305" i="14"/>
  <c r="I304" i="14"/>
  <c r="H304" i="14"/>
  <c r="D304" i="14"/>
  <c r="I303" i="14"/>
  <c r="H303" i="14"/>
  <c r="D303" i="14"/>
  <c r="I302" i="14"/>
  <c r="H302" i="14"/>
  <c r="D302" i="14"/>
  <c r="I301" i="14"/>
  <c r="H301" i="14"/>
  <c r="D301" i="14"/>
  <c r="I300" i="14"/>
  <c r="H300" i="14"/>
  <c r="D300" i="14"/>
  <c r="I299" i="14"/>
  <c r="H299" i="14"/>
  <c r="D299" i="14"/>
  <c r="I298" i="14"/>
  <c r="H298" i="14"/>
  <c r="D298" i="14"/>
  <c r="I297" i="14"/>
  <c r="H297" i="14"/>
  <c r="D297" i="14"/>
  <c r="I296" i="14"/>
  <c r="H296" i="14"/>
  <c r="D296" i="14"/>
  <c r="I295" i="14"/>
  <c r="J295" i="14" s="1"/>
  <c r="J310" i="14" s="1"/>
  <c r="H295" i="14"/>
  <c r="D295" i="14"/>
  <c r="H287" i="14"/>
  <c r="J251" i="14"/>
  <c r="J250" i="14"/>
  <c r="J249" i="14"/>
  <c r="J248" i="14"/>
  <c r="J247" i="14"/>
  <c r="J246" i="14"/>
  <c r="J245" i="14"/>
  <c r="J244" i="14"/>
  <c r="J243" i="14"/>
  <c r="J242" i="14"/>
  <c r="J241" i="14"/>
  <c r="J240" i="14"/>
  <c r="J239" i="14"/>
  <c r="J238" i="14"/>
  <c r="J237" i="14"/>
  <c r="I233" i="14"/>
  <c r="H233" i="14"/>
  <c r="D233" i="14"/>
  <c r="I232" i="14"/>
  <c r="H232" i="14"/>
  <c r="D232" i="14"/>
  <c r="I231" i="14"/>
  <c r="H231" i="14"/>
  <c r="D231" i="14"/>
  <c r="I230" i="14"/>
  <c r="H230" i="14"/>
  <c r="D230" i="14"/>
  <c r="I229" i="14"/>
  <c r="H229" i="14"/>
  <c r="D229" i="14"/>
  <c r="I228" i="14"/>
  <c r="H228" i="14"/>
  <c r="D228" i="14"/>
  <c r="I227" i="14"/>
  <c r="H227" i="14"/>
  <c r="D227" i="14"/>
  <c r="I226" i="14"/>
  <c r="H226" i="14"/>
  <c r="D226" i="14"/>
  <c r="I225" i="14"/>
  <c r="H225" i="14"/>
  <c r="D225" i="14"/>
  <c r="I224" i="14"/>
  <c r="H224" i="14"/>
  <c r="D224" i="14"/>
  <c r="I223" i="14"/>
  <c r="H223" i="14"/>
  <c r="D223" i="14"/>
  <c r="I222" i="14"/>
  <c r="H222" i="14"/>
  <c r="D222" i="14"/>
  <c r="I221" i="14"/>
  <c r="H221" i="14"/>
  <c r="D221" i="14"/>
  <c r="I220" i="14"/>
  <c r="J220" i="14" s="1"/>
  <c r="H220" i="14"/>
  <c r="D220" i="14"/>
  <c r="I219" i="14"/>
  <c r="J219" i="14" s="1"/>
  <c r="H219" i="14"/>
  <c r="D219" i="14"/>
  <c r="H211" i="14"/>
  <c r="J234" i="14" l="1"/>
  <c r="J252" i="14"/>
  <c r="J404" i="14"/>
  <c r="J328" i="14"/>
  <c r="J175" i="14"/>
  <c r="J174" i="14"/>
  <c r="J173" i="14"/>
  <c r="J172" i="14"/>
  <c r="J171" i="14"/>
  <c r="J170" i="14"/>
  <c r="J169" i="14"/>
  <c r="J168" i="14"/>
  <c r="J167" i="14"/>
  <c r="J166" i="14"/>
  <c r="J165" i="14"/>
  <c r="J164" i="14"/>
  <c r="J163" i="14"/>
  <c r="J162" i="14"/>
  <c r="J161" i="14"/>
  <c r="I157" i="14"/>
  <c r="H157" i="14"/>
  <c r="D157" i="14"/>
  <c r="I156" i="14"/>
  <c r="H156" i="14"/>
  <c r="D156" i="14"/>
  <c r="I155" i="14"/>
  <c r="H155" i="14"/>
  <c r="D155" i="14"/>
  <c r="I154" i="14"/>
  <c r="H154" i="14"/>
  <c r="D154" i="14"/>
  <c r="I153" i="14"/>
  <c r="H153" i="14"/>
  <c r="D153" i="14"/>
  <c r="I152" i="14"/>
  <c r="H152" i="14"/>
  <c r="D152" i="14"/>
  <c r="I151" i="14"/>
  <c r="H151" i="14"/>
  <c r="D151" i="14"/>
  <c r="I150" i="14"/>
  <c r="H150" i="14"/>
  <c r="D150" i="14"/>
  <c r="I149" i="14"/>
  <c r="H149" i="14"/>
  <c r="D149" i="14"/>
  <c r="I148" i="14"/>
  <c r="H148" i="14"/>
  <c r="D148" i="14"/>
  <c r="I147" i="14"/>
  <c r="H147" i="14"/>
  <c r="D147" i="14"/>
  <c r="I146" i="14"/>
  <c r="H146" i="14"/>
  <c r="D146" i="14"/>
  <c r="I145" i="14"/>
  <c r="J145" i="14" s="1"/>
  <c r="H145" i="14"/>
  <c r="D145" i="14"/>
  <c r="I144" i="14"/>
  <c r="J144" i="14" s="1"/>
  <c r="H144" i="14"/>
  <c r="D144" i="14"/>
  <c r="I143" i="14"/>
  <c r="J143" i="14" s="1"/>
  <c r="H143" i="14"/>
  <c r="D143" i="14"/>
  <c r="H135" i="14"/>
  <c r="J254" i="14" l="1"/>
  <c r="H9" i="20" s="1"/>
  <c r="H10" i="20" s="1"/>
  <c r="J330" i="14"/>
  <c r="J406" i="14"/>
  <c r="J158" i="14"/>
  <c r="J176" i="14"/>
  <c r="J178" i="14" l="1"/>
  <c r="G9" i="20" s="1"/>
  <c r="G10" i="20" s="1"/>
  <c r="I11" i="20"/>
  <c r="I16" i="20" s="1"/>
  <c r="K130" i="23" s="1"/>
  <c r="H11" i="20"/>
  <c r="J38" i="14"/>
  <c r="I67" i="14"/>
  <c r="J67" i="14" s="1"/>
  <c r="I68" i="14"/>
  <c r="J68" i="14" s="1"/>
  <c r="I69" i="14"/>
  <c r="I70" i="14"/>
  <c r="I71" i="14"/>
  <c r="I72" i="14"/>
  <c r="I73" i="14"/>
  <c r="I74" i="14"/>
  <c r="I75" i="14"/>
  <c r="I76" i="14"/>
  <c r="I77" i="14"/>
  <c r="I78" i="14"/>
  <c r="I79" i="14"/>
  <c r="I80" i="14"/>
  <c r="I66" i="14"/>
  <c r="J66" i="14" s="1"/>
  <c r="H67" i="14"/>
  <c r="H68" i="14"/>
  <c r="H69" i="14"/>
  <c r="H70" i="14"/>
  <c r="H71" i="14"/>
  <c r="H72" i="14"/>
  <c r="H73" i="14"/>
  <c r="H74" i="14"/>
  <c r="H75" i="14"/>
  <c r="H76" i="14"/>
  <c r="H77" i="14"/>
  <c r="H78" i="14"/>
  <c r="H79" i="14"/>
  <c r="H80" i="14"/>
  <c r="H66" i="14"/>
  <c r="D67" i="14"/>
  <c r="D68" i="14"/>
  <c r="D69" i="14"/>
  <c r="D70" i="14"/>
  <c r="D71" i="14"/>
  <c r="D72" i="14"/>
  <c r="D73" i="14"/>
  <c r="D74" i="14"/>
  <c r="D75" i="14"/>
  <c r="D76" i="14"/>
  <c r="D77" i="14"/>
  <c r="D78" i="14"/>
  <c r="D79" i="14"/>
  <c r="D80" i="14"/>
  <c r="D66" i="14"/>
  <c r="H58" i="14"/>
  <c r="G11" i="20" l="1"/>
  <c r="G16" i="20" s="1"/>
  <c r="I130" i="23" s="1"/>
  <c r="I6" i="19"/>
  <c r="I8" i="19" s="1"/>
  <c r="I28" i="19" s="1"/>
  <c r="K126" i="23" s="1"/>
  <c r="I10" i="19"/>
  <c r="H16" i="20"/>
  <c r="J130" i="23" s="1"/>
  <c r="J98" i="14"/>
  <c r="J97" i="14"/>
  <c r="J96" i="14"/>
  <c r="J95" i="14"/>
  <c r="J94" i="14"/>
  <c r="J93" i="14"/>
  <c r="J92" i="14"/>
  <c r="J91" i="14"/>
  <c r="J90" i="14"/>
  <c r="J89" i="14"/>
  <c r="J88" i="14"/>
  <c r="J87" i="14"/>
  <c r="J86" i="14"/>
  <c r="J85" i="14"/>
  <c r="J84" i="14"/>
  <c r="J81" i="14"/>
  <c r="G6" i="19" l="1"/>
  <c r="G9" i="19" s="1"/>
  <c r="G23" i="19" s="1"/>
  <c r="I127" i="23" s="1"/>
  <c r="I9" i="19"/>
  <c r="I23" i="19" s="1"/>
  <c r="K127" i="23" s="1"/>
  <c r="K128" i="23" s="1"/>
  <c r="I20" i="19"/>
  <c r="I32" i="19" s="1"/>
  <c r="I33" i="19"/>
  <c r="H6" i="19"/>
  <c r="I30" i="19"/>
  <c r="J99" i="14"/>
  <c r="G10" i="19" l="1"/>
  <c r="G20" i="19"/>
  <c r="G32" i="19" s="1"/>
  <c r="G33" i="19" s="1"/>
  <c r="G8" i="19"/>
  <c r="G28" i="19" s="1"/>
  <c r="I126" i="23" s="1"/>
  <c r="I128" i="23" s="1"/>
  <c r="H10" i="19"/>
  <c r="H8" i="19"/>
  <c r="H28" i="19" s="1"/>
  <c r="J126" i="23" s="1"/>
  <c r="H9" i="19"/>
  <c r="H23" i="19" s="1"/>
  <c r="J127" i="23" s="1"/>
  <c r="G30" i="19"/>
  <c r="J101" i="14"/>
  <c r="F9" i="20" s="1"/>
  <c r="F10" i="20" l="1"/>
  <c r="D10" i="20" s="1"/>
  <c r="D9" i="20"/>
  <c r="J128" i="23"/>
  <c r="H20" i="19"/>
  <c r="H32" i="19" s="1"/>
  <c r="H33" i="19" s="1"/>
  <c r="F11" i="20" l="1"/>
  <c r="F16" i="20" s="1"/>
  <c r="H130" i="23" s="1"/>
  <c r="F130" i="23" s="1"/>
  <c r="H30" i="19"/>
  <c r="E11" i="20"/>
  <c r="D16" i="20" l="1"/>
  <c r="D11" i="20"/>
  <c r="F6" i="19"/>
  <c r="F9" i="19" s="1"/>
  <c r="F23" i="19" s="1"/>
  <c r="H127" i="23" s="1"/>
  <c r="F127" i="23" s="1"/>
  <c r="L127" i="23" s="1"/>
  <c r="E16" i="20"/>
  <c r="G130" i="23" s="1"/>
  <c r="F8" i="19" l="1"/>
  <c r="F28" i="19" s="1"/>
  <c r="H126" i="23" s="1"/>
  <c r="H128" i="23" s="1"/>
  <c r="F128" i="23" s="1"/>
  <c r="L128" i="23" s="1"/>
  <c r="F20" i="19"/>
  <c r="F32" i="19" s="1"/>
  <c r="F10" i="19"/>
  <c r="F30" i="19"/>
  <c r="E6" i="19"/>
  <c r="D6" i="19"/>
  <c r="F126" i="23" l="1"/>
  <c r="L126" i="23" s="1"/>
  <c r="F33" i="19"/>
  <c r="E10" i="19"/>
  <c r="E8" i="19"/>
  <c r="E28" i="19" s="1"/>
  <c r="G126" i="23" s="1"/>
  <c r="E9" i="19"/>
  <c r="E23" i="19" s="1"/>
  <c r="G127" i="23" s="1"/>
  <c r="D8" i="19"/>
  <c r="D28" i="19" s="1"/>
  <c r="D10" i="19"/>
  <c r="D9" i="19"/>
  <c r="G128" i="23" l="1"/>
  <c r="E20" i="19"/>
  <c r="E30" i="19" s="1"/>
  <c r="D23" i="19"/>
  <c r="D20" i="19" l="1"/>
  <c r="D30" i="19" s="1"/>
  <c r="E32" i="19"/>
  <c r="D32" i="19" l="1"/>
  <c r="E33" i="19"/>
  <c r="D33" i="19" l="1"/>
</calcChain>
</file>

<file path=xl/comments1.xml><?xml version="1.0" encoding="utf-8"?>
<comments xmlns="http://schemas.openxmlformats.org/spreadsheetml/2006/main">
  <authors>
    <author>Wrtschaftsministerium B-W</author>
  </authors>
  <commentList>
    <comment ref="F9" authorId="0" shapeId="0">
      <text>
        <r>
          <rPr>
            <b/>
            <sz val="8"/>
            <color indexed="81"/>
            <rFont val="Tahoma"/>
            <family val="2"/>
          </rPr>
          <t xml:space="preserve">Hinweis: </t>
        </r>
        <r>
          <rPr>
            <sz val="8"/>
            <color indexed="81"/>
            <rFont val="Tahoma"/>
            <family val="2"/>
          </rPr>
          <t>Die Angaben dieses Feldes werden aus der Übersicht der Personalaufwendungen (1. KJ) aus der Anlage übernommen. Bitte füllen Sie hierfür die entsprechende Übersicht in der Anlage aus.</t>
        </r>
      </text>
    </comment>
    <comment ref="G9" authorId="0" shapeId="0">
      <text>
        <r>
          <rPr>
            <b/>
            <sz val="8"/>
            <color indexed="81"/>
            <rFont val="Tahoma"/>
            <family val="2"/>
          </rPr>
          <t xml:space="preserve">Hinweis: </t>
        </r>
        <r>
          <rPr>
            <sz val="8"/>
            <color indexed="81"/>
            <rFont val="Tahoma"/>
            <family val="2"/>
          </rPr>
          <t>Die Angaben dieses Feldes werden aus der Übersicht der Personalaufwendungen (2. KJ) aus der Anlage übernommen. Bitte füllen Sie hierfür die entsprechende Übersicht in der Anlage aus.</t>
        </r>
      </text>
    </comment>
    <comment ref="H9" authorId="0" shapeId="0">
      <text>
        <r>
          <rPr>
            <b/>
            <sz val="8"/>
            <color indexed="81"/>
            <rFont val="Tahoma"/>
            <family val="2"/>
          </rPr>
          <t xml:space="preserve">Hinweis: </t>
        </r>
        <r>
          <rPr>
            <sz val="8"/>
            <color indexed="81"/>
            <rFont val="Tahoma"/>
            <family val="2"/>
          </rPr>
          <t>Die Angaben dieses Feldes werden aus der Übersicht der Personalaufwendungen (3. KJ) aus der Anlage übernommen. Bitte füllen Sie hierfür die entsprechende Übersicht in der Anlage aus.</t>
        </r>
      </text>
    </comment>
    <comment ref="I9" authorId="0" shapeId="0">
      <text>
        <r>
          <rPr>
            <b/>
            <sz val="8"/>
            <color indexed="81"/>
            <rFont val="Tahoma"/>
            <family val="2"/>
          </rPr>
          <t xml:space="preserve">Hinweis: </t>
        </r>
        <r>
          <rPr>
            <sz val="8"/>
            <color indexed="81"/>
            <rFont val="Tahoma"/>
            <family val="2"/>
          </rPr>
          <t>Die Angaben dieses Feldes werden aus der Übersicht der Personalaufwendungen (4. KJ) aus der Anlage übernommen. Bitte füllen Sie hierfür die entsprechende Übersicht in der Anlage aus.</t>
        </r>
      </text>
    </comment>
  </commentList>
</comments>
</file>

<file path=xl/sharedStrings.xml><?xml version="1.0" encoding="utf-8"?>
<sst xmlns="http://schemas.openxmlformats.org/spreadsheetml/2006/main" count="743" uniqueCount="310">
  <si>
    <t>Kofinanzierungsbestätigung(en)</t>
  </si>
  <si>
    <t>ja</t>
  </si>
  <si>
    <t>nein</t>
  </si>
  <si>
    <t>Telefon</t>
  </si>
  <si>
    <t>Telefax</t>
  </si>
  <si>
    <t>Durchführungszeitraum</t>
  </si>
  <si>
    <t>von</t>
  </si>
  <si>
    <t>bis</t>
  </si>
  <si>
    <t>Zertifizierung des Trägers</t>
  </si>
  <si>
    <t>Summe</t>
  </si>
  <si>
    <t>Gesamt</t>
  </si>
  <si>
    <t>Ort der Ablage der Belege</t>
  </si>
  <si>
    <t>am Ort der Maßnahme</t>
  </si>
  <si>
    <t xml:space="preserve">an anderer Stelle </t>
  </si>
  <si>
    <t>berechtigt</t>
  </si>
  <si>
    <t>nicht berechtigt</t>
  </si>
  <si>
    <t>Kurzname des Projektes (max. 20 Zeichen)</t>
  </si>
  <si>
    <t>2. KJ</t>
  </si>
  <si>
    <t>beim Antragsteller</t>
  </si>
  <si>
    <t>beim Träger</t>
  </si>
  <si>
    <t xml:space="preserve">Ort, Datum                              </t>
  </si>
  <si>
    <t>1.</t>
  </si>
  <si>
    <t>1.1</t>
  </si>
  <si>
    <t>2.</t>
  </si>
  <si>
    <t>3.</t>
  </si>
  <si>
    <t>Landeskofinanzierungsmittel</t>
  </si>
  <si>
    <t>Name</t>
  </si>
  <si>
    <t>Vorname</t>
  </si>
  <si>
    <t>PLZ, Ort</t>
  </si>
  <si>
    <t>1. Kalenderjahr</t>
  </si>
  <si>
    <t>1. KJ*</t>
  </si>
  <si>
    <t>2. Kalenderjahr</t>
  </si>
  <si>
    <t>Beantragter Zuschuss</t>
  </si>
  <si>
    <t>Summe beantragter Zuschuss</t>
  </si>
  <si>
    <t>Branche:</t>
  </si>
  <si>
    <t xml:space="preserve">Aufruftitel: </t>
  </si>
  <si>
    <t>Rechtsform:</t>
  </si>
  <si>
    <t>An die
Landeskreditbank Baden-Württemberg
Bereich Finanzhilfen
Schlossplatz 10
76113 Karlsruhe</t>
  </si>
  <si>
    <t>Ist das Unternehmen im Handelsregister eingetragen?</t>
  </si>
  <si>
    <r>
      <t xml:space="preserve">ja </t>
    </r>
    <r>
      <rPr>
        <i/>
        <sz val="10"/>
        <rFont val="Arial"/>
        <family val="2"/>
      </rPr>
      <t>(bitte den HR-Auszug beifügen, falls dieser nicht der L-Bank vorliegt)</t>
    </r>
  </si>
  <si>
    <t>Straße, Hausnummer</t>
  </si>
  <si>
    <t>… die Kofinanzierung gesichert ist.</t>
  </si>
  <si>
    <t>(TT.MM.JJJJ)</t>
  </si>
  <si>
    <t>Anteil 
in %</t>
  </si>
  <si>
    <t>E-Mail</t>
  </si>
  <si>
    <t xml:space="preserve">Bitte wählen Sie mithilfe des Dropdown die zutreffende Branche aus! </t>
  </si>
  <si>
    <r>
      <t xml:space="preserve">Angaben zum Antragsteller </t>
    </r>
    <r>
      <rPr>
        <b/>
        <i/>
        <sz val="12"/>
        <rFont val="Arial"/>
        <family val="2"/>
      </rPr>
      <t>(rechtlich verantwortlich für die Durchführung des Projekts)</t>
    </r>
  </si>
  <si>
    <t>Angaben zum Träger, falls von Antragsteller abweichend (führt die Maßnahme tatsächlich durch)</t>
  </si>
  <si>
    <t>Weitere Anlagen zur Ergänzung der im Aufruf geforderten Angaben</t>
  </si>
  <si>
    <t xml:space="preserve">Antragsfrist: </t>
  </si>
  <si>
    <t>Standorte der Durchführung der Maßnahme (unter Angabe der Straße, Hausnummer, PLZ, Ort)</t>
  </si>
  <si>
    <t xml:space="preserve">   Name</t>
  </si>
  <si>
    <t xml:space="preserve">   Straße, Hausnummer</t>
  </si>
  <si>
    <t xml:space="preserve">   PLZ, Ort</t>
  </si>
  <si>
    <t>ist und dies bei der Berechnung der Erstellung des Kosten- und Finanzierungsplans berücksichtigt hat.</t>
  </si>
  <si>
    <t>Gesamtsumme Finanzierung</t>
  </si>
  <si>
    <t>Summe beantragte Gesamtkosten</t>
  </si>
  <si>
    <t>Summe förderfähige Ausgaben</t>
  </si>
  <si>
    <t>Beträge in EURO (€)</t>
  </si>
  <si>
    <t>Pauschale</t>
  </si>
  <si>
    <t>Antragsteller des öffentlichen Rechts</t>
  </si>
  <si>
    <t>Antragsteller des privaten Rechts</t>
  </si>
  <si>
    <t>Falls Unternehmen, bitte ausfüllen:</t>
  </si>
  <si>
    <t>Angaben zur projektverantwortlichen Person / Projektleitung</t>
  </si>
  <si>
    <t>*KJ= Kalenderjahr</t>
  </si>
  <si>
    <t>ggf. welche:</t>
  </si>
  <si>
    <t>01 Land- und Forstwirtschaft</t>
  </si>
  <si>
    <t>A.</t>
  </si>
  <si>
    <t>Summe A (Ausgaben des Vorhabens)</t>
  </si>
  <si>
    <t>5.</t>
  </si>
  <si>
    <t>1.6</t>
  </si>
  <si>
    <t>Echte Finanzierung: Eigen- und Fremdfinanzierung</t>
  </si>
  <si>
    <t>1.2 Teilnahmegebühren</t>
  </si>
  <si>
    <t>1.3 Einnahmen von privaten Dritten während der Durchführung des Vorhabens</t>
  </si>
  <si>
    <t>2.1 Eigene Mittel öffentlicher 
        Antragsteller</t>
  </si>
  <si>
    <t>2.2 Bundesmittel</t>
  </si>
  <si>
    <t>2.4 Sonstige Landesmittel</t>
  </si>
  <si>
    <t>2.6  Einnahmen von öffentlichen Einrichtungen während der Durchführung des Vorhabens</t>
  </si>
  <si>
    <t>2.7 Sonstige öffentliche Mittel</t>
  </si>
  <si>
    <t>►</t>
  </si>
  <si>
    <t>C.</t>
  </si>
  <si>
    <t>1.1 Eigene Mittel privater Antragsteller</t>
  </si>
  <si>
    <t>1.4 Sonstige Mittel privater Dritter (z.B. kirchliche Mittel)</t>
  </si>
  <si>
    <t>2.5 Kommunale Mittel (nicht des Antragstellers)</t>
  </si>
  <si>
    <t>Abzüglich erwirtschaftete Einnahmen</t>
  </si>
  <si>
    <t xml:space="preserve">   Webseite (soweit 
   vorhanden)</t>
  </si>
  <si>
    <t>Für den Durchführungszeitraum von:</t>
  </si>
  <si>
    <t xml:space="preserve"> bis </t>
  </si>
  <si>
    <t>Name des Antragstellers</t>
  </si>
  <si>
    <t>Ort, Datum</t>
  </si>
  <si>
    <t>(1. Kalenderjahr)</t>
  </si>
  <si>
    <t xml:space="preserve">
lfd. Nr.</t>
  </si>
  <si>
    <t>B 1</t>
  </si>
  <si>
    <t>Name, Vorname</t>
  </si>
  <si>
    <t>B 2</t>
  </si>
  <si>
    <t>4.</t>
  </si>
  <si>
    <t>6.</t>
  </si>
  <si>
    <t>7.</t>
  </si>
  <si>
    <t>8.</t>
  </si>
  <si>
    <t>9.</t>
  </si>
  <si>
    <t>10.</t>
  </si>
  <si>
    <t>Name der/des Beschäftigten</t>
  </si>
  <si>
    <t>Gesamtbeschäftigungs-umfang (Summenfeld)</t>
  </si>
  <si>
    <t>A - internes Personal</t>
  </si>
  <si>
    <t>lfd. Nr.</t>
  </si>
  <si>
    <t xml:space="preserve">Funktion/Aufgaben </t>
  </si>
  <si>
    <t xml:space="preserve">Name der/des Beschäftigten </t>
  </si>
  <si>
    <t>Beschäftigungsumfang insgesamt beim Träger 
(in Prozent)</t>
  </si>
  <si>
    <t>Ausbilder/in</t>
  </si>
  <si>
    <t>Summe internes Personal:</t>
  </si>
  <si>
    <t>B - externes Personal</t>
  </si>
  <si>
    <t>11.</t>
  </si>
  <si>
    <t>12.</t>
  </si>
  <si>
    <t>13.</t>
  </si>
  <si>
    <t>14.</t>
  </si>
  <si>
    <t>15.</t>
  </si>
  <si>
    <t>Summe externes Personal:</t>
  </si>
  <si>
    <t>Nur auszufüllen, wenn der Durchführungszeitraum mehrere Kalenderjahre umfasst.</t>
  </si>
  <si>
    <r>
      <t xml:space="preserve">Hinweis: Öffentliche Antragsteller sind u.a.: Kommunen; kommunale Zweckverbände - soweit nicht Unternehmen </t>
    </r>
    <r>
      <rPr>
        <i/>
        <sz val="10"/>
        <rFont val="Arial"/>
        <family val="2"/>
      </rPr>
      <t xml:space="preserve">(Bitte Verbandsatzung beifügen, falls diese nicht bei der L-Bank vorliegt); </t>
    </r>
    <r>
      <rPr>
        <i/>
        <sz val="12"/>
        <rFont val="Arial"/>
        <family val="2"/>
      </rPr>
      <t>sonstige Körperschaften des öffentlichen Rechts, wie z.B. Kammern oder Innungen</t>
    </r>
  </si>
  <si>
    <t>Hinweis: Private Antragsteller sind u.a.: Unternehmen; Vereine; kirchliche Einrichtungen; Tochtergesellschaften von Kommunen, die als Unternehmen geführt werden</t>
  </si>
  <si>
    <t>Zielwert (Soll-Wert)</t>
  </si>
  <si>
    <t>Bezeichnung</t>
  </si>
  <si>
    <t>Stadt- bzw. Landkreis/e, in dem / in denen das Vorhaben durchgeführt wird (bitte alle Stadt- bzw. Landkreise nennen)</t>
  </si>
  <si>
    <t>Berufswerber/in</t>
  </si>
  <si>
    <t>Wir weisen Sie insbesondere auf folgende Datenschutzerklärungen hin:</t>
  </si>
  <si>
    <t>zu finanzierende förderfähige Ausgaben gem. Kostenplan</t>
  </si>
  <si>
    <t>daraus ergeben sich folgende Beträge:</t>
  </si>
  <si>
    <r>
      <t xml:space="preserve">Private Mittel </t>
    </r>
    <r>
      <rPr>
        <sz val="11"/>
        <rFont val="Arial"/>
        <family val="2"/>
      </rPr>
      <t>(Summe 1.1 - 1.4)</t>
    </r>
  </si>
  <si>
    <r>
      <t xml:space="preserve">Öffentliche Mittel </t>
    </r>
    <r>
      <rPr>
        <sz val="11"/>
        <rFont val="Arial"/>
        <family val="2"/>
      </rPr>
      <t>(Summe 2.1 - 2.7)</t>
    </r>
  </si>
  <si>
    <t>Differenz erwartete Eigen- und Fremdfinanzierung (Zeile 10) zu Eintragungen</t>
  </si>
  <si>
    <t>ANTRAG</t>
  </si>
  <si>
    <t>… Beratungen, die aus Zuschüssen des Bundes oder des Landes finanziert werden, nicht nochmals aus diesem Projektaufruf gefördert werden.</t>
  </si>
  <si>
    <t>3. Kalenderjahr</t>
  </si>
  <si>
    <t>4. Kalenderjahr</t>
  </si>
  <si>
    <t>5. Kalenderjahr</t>
  </si>
  <si>
    <t>3. KJ</t>
  </si>
  <si>
    <t>4. KJ</t>
  </si>
  <si>
    <t>Fördergeber 
Land / Bund / EU</t>
  </si>
  <si>
    <t>Gesamtübersicht über internes Projektpersonal für das Jahr</t>
  </si>
  <si>
    <t>Übersicht über Personalausgaben für das Jahr</t>
  </si>
  <si>
    <t>Gesamtpersonalausgaben (1. Kalenderjahr):</t>
  </si>
  <si>
    <t>ESF Plus-Projekt</t>
  </si>
  <si>
    <t>Personalausgaben, die auf das ESF Plus-Projekt entfallen
(in EURO)</t>
  </si>
  <si>
    <t>Honorarausgaben, die auf das ESF Plus-Projekt entfallen 
(in EURO)</t>
  </si>
  <si>
    <t>(2. Kalenderjahr)</t>
  </si>
  <si>
    <t>Gesamtpersonalausgaben (2. Kalenderjahr):</t>
  </si>
  <si>
    <t>(3. Kalenderjahr)</t>
  </si>
  <si>
    <t>Gesamtpersonalausgaben (3. Kalenderjahr):</t>
  </si>
  <si>
    <t>(4. Kalenderjahr)</t>
  </si>
  <si>
    <t>Gesamtpersonalausgaben (4. Kalenderjahr):</t>
  </si>
  <si>
    <t>(5. Kalenderjahr)</t>
  </si>
  <si>
    <t>Gesamtpersonalausgaben (5. Kalenderjahr):</t>
  </si>
  <si>
    <r>
      <t xml:space="preserve">Übersicht über Personalausgaben als Anlage zum Antrag - </t>
    </r>
    <r>
      <rPr>
        <b/>
        <sz val="20"/>
        <color rgb="FFFF0000"/>
        <rFont val="Arial"/>
        <family val="2"/>
      </rPr>
      <t xml:space="preserve">nicht </t>
    </r>
    <r>
      <rPr>
        <b/>
        <sz val="20"/>
        <color indexed="10"/>
        <rFont val="Arial"/>
        <family val="2"/>
      </rPr>
      <t>VZÄ</t>
    </r>
  </si>
  <si>
    <t>Beispiel 1 (B 1): Der/die Mitarbeiter/in wird während eines vollen Kalenderjahres (Zeitraum 12 Monate) zu 75% beim Träger beschäftigt sein. Von seiner/ihrer Gesamtbeschäftigung werden 50 % auf Tätigkeiten im ESF-Projekt entfallen; in den restlichen 50 % wird der/die Mitarbeiter/in beim Träger für andere nicht projektbezogene Tätigkeiten eingesetzt werden.</t>
  </si>
  <si>
    <t>Beispiele: Im Beispiel 1 werden für das 1. Kalenderjahr von 12 Monaten 45.000,00 € förderfähige Personalausgaben laut Buchhaltungsdaten anfallen. Im Beispiel 2 werden für eine lediglich 6-monatige Beschäftigung während des 1. Kalenderjahrs 15.000,00 € förderfähige Personalausgaben laut Buchhaltungsdaten anfallen.</t>
  </si>
  <si>
    <t>Beispiele: Im Beispiel 1 werden für das 2. Kalenderjahr von 12 Monaten 45.000,00 € förderfähige Personalausgaben laut Buchhaltungsdaten anfallen. Im Beispiel 2 werden für eine lediglich 6-monatige Beschäftigung während des 2. Kalenderjahrs 15.000,00 € förderfähige Personalausgaben laut Buchhaltungsdaten anfallen.</t>
  </si>
  <si>
    <t>Beispiele: Im Beispiel 1 werden für das 3. Kalenderjahr von 12 Monaten 45.000,00 € förderfähige Personalausgaben laut Buchhaltungsdaten anfallen. Im Beispiel 2 werden für eine lediglich 6-monatige Beschäftigung während des 3. Kalenderjahrs 15.000,00 € förderfähige Personalausgaben laut Buchhaltungsdaten anfallen.</t>
  </si>
  <si>
    <t>Beispiele: Im Beispiel 1 werden für das 4. Kalenderjahr von 12 Monaten 45.000,00 € förderfähige Personalausgaben laut Buchhaltungsdaten anfallen. Im Beispiel 2 werden für eine lediglich 6-monatige Beschäftigung während des 4. Kalenderjahrs 15.000,00 € förderfähige Personalausgaben laut Buchhaltungsdaten anfallen.</t>
  </si>
  <si>
    <t>Beispiele: Im Beispiel 1 werden für das 5. Kalenderjahr von 12 Monaten 45.000,00 € förderfähige Personalausgaben laut Buchhaltungsdaten anfallen. Im Beispiel 2 werden für eine lediglich 6-monatige Beschäftigung während des 5. Kalenderjahrs 15.000,00 € förderfähige Personalausgaben laut Buchhaltungsdaten anfallen.</t>
  </si>
  <si>
    <t>Anlage Mitarbeiter/innen in anderen Förderungen</t>
  </si>
  <si>
    <t>Europäischer Sozialfonds Plus</t>
  </si>
  <si>
    <t>… zur Finanzierung der bezuschussten Kosten keine weiteren Zuschüsse aus Mitteln der Europäischen Union eingesetzt werden</t>
  </si>
  <si>
    <t>Kosten- und Finanzierungsplan (einschließlich Übersicht über Personalausgaben als Anlage zum Antrag)</t>
  </si>
  <si>
    <r>
      <t>Anlage Kostenplan</t>
    </r>
    <r>
      <rPr>
        <b/>
        <sz val="12"/>
        <rFont val="Arial"/>
        <family val="2"/>
      </rPr>
      <t xml:space="preserve"> für Fördermittel aus dem Europäischen Sozialfonds Plus (Förderperiode 2021 - 2027) </t>
    </r>
  </si>
  <si>
    <r>
      <t>Anlage Finanzierungsplan</t>
    </r>
    <r>
      <rPr>
        <b/>
        <sz val="11"/>
        <rFont val="Arial"/>
        <family val="2"/>
      </rPr>
      <t xml:space="preserve"> für Fördermittel aus dem Europäischen Sozialfonds Plus (Förderperiode 2021 - 2027)</t>
    </r>
  </si>
  <si>
    <t>Bitte tragen Sie in die weiß hinterlegten Felder ein, welche Eigen- und Fremdmittel (Finanzierungsbeiträge Dritter) Sie einsetzen, um die Gesamtfinanzierung sicherzustellen. Die gegebenenfalls möglichen Zuschussbeiträge aus ESF Plus-Mitteln und Landesmitteln sind bereits ausgewiesen.</t>
  </si>
  <si>
    <t>Summe eingebrachte Eigen- und Fremdfinanzierung</t>
  </si>
  <si>
    <r>
      <rPr>
        <b/>
        <u/>
        <sz val="11"/>
        <rFont val="Arial"/>
        <family val="2"/>
      </rPr>
      <t>davon</t>
    </r>
    <r>
      <rPr>
        <b/>
        <sz val="11"/>
        <rFont val="Arial"/>
        <family val="2"/>
      </rPr>
      <t xml:space="preserve"> beim Träger anderweitig beschäftigt</t>
    </r>
    <r>
      <rPr>
        <sz val="11"/>
        <rFont val="Arial"/>
        <family val="2"/>
      </rPr>
      <t xml:space="preserve">
in Prozent</t>
    </r>
  </si>
  <si>
    <t>… sie/er nach deutschem Mehrwertsteuerrecht zum Vorsteuerabzug (bitte Zutreffendes ankreuzen)</t>
  </si>
  <si>
    <t>Berechnungsgrundlagen (zusätzliche Berechnungen und nachvollziehbare Erläuterungen zum Kosten- und Finanzierungsplan sowie zu den Projektteilnahmen)</t>
  </si>
  <si>
    <t>02 Fischerei</t>
  </si>
  <si>
    <t>03 Aquakultur</t>
  </si>
  <si>
    <t>04 Andere Sektoren der blauen Wirtschaft</t>
  </si>
  <si>
    <t>05 Herstellung von Nahrungsmitteln und Getränken</t>
  </si>
  <si>
    <t>06 Herstellung von Textilien und Bekleidung</t>
  </si>
  <si>
    <t>07 Fahrzeugbau</t>
  </si>
  <si>
    <t>08 Herstellung von Datenverarbeitungsgeräten, elektronischen und optischen Erzeugnissen</t>
  </si>
  <si>
    <t>09 Sonstiges nicht spezifiziertes verarbeitendes Gewerbe</t>
  </si>
  <si>
    <t>10 Baugewerbe/Bau</t>
  </si>
  <si>
    <t>11 Bergbau und Gewinnung von Steinen und Erden</t>
  </si>
  <si>
    <t>12 Energieversorgung</t>
  </si>
  <si>
    <t>13 Wasserversorgung, Abwasser- und Abfallentsorgung und Beseitigung von Umweltverschmutzungen</t>
  </si>
  <si>
    <t>14 Verkehr und Lagerei</t>
  </si>
  <si>
    <t>15 Information und Kommunikation, einschließlich Telekommunikation</t>
  </si>
  <si>
    <t>16 Handel</t>
  </si>
  <si>
    <t>17 Tourismus, Beherbergung und Gastronomie</t>
  </si>
  <si>
    <t>18 Erbringung von Finanz- und Versicherungsdienstleistungen</t>
  </si>
  <si>
    <t>19 Grundstücks- und Wohnungswesen, Vermietung und wirtschaftliche Dienstleistungen</t>
  </si>
  <si>
    <t>20 Öffentliche Verwaltung</t>
  </si>
  <si>
    <t>21 Bildung</t>
  </si>
  <si>
    <t>22 Gesundheitswesen</t>
  </si>
  <si>
    <t>23 Sozialwesen, öffentliche und persönliche Dienstleistungen</t>
  </si>
  <si>
    <t>24 Wirtschaftstätigkeiten im Zusammenhang mit Umwelt</t>
  </si>
  <si>
    <t>25 Kunst, Unterhaltung, Kreativwirtschaft und Erholung</t>
  </si>
  <si>
    <t>26 Sonstige Dienstleistungen</t>
  </si>
  <si>
    <t>Falls abweichend vom Antragsteller:</t>
  </si>
  <si>
    <t xml:space="preserve">   Bitte Name und Anschrift angeben:</t>
  </si>
  <si>
    <t>männlich</t>
  </si>
  <si>
    <t>weiblich</t>
  </si>
  <si>
    <t>Hinweis: Pro Bewilligung zählt jede/r Teilnehmende auch bei mehrjährigen Projekten nur einmal.</t>
  </si>
  <si>
    <t>Hinweis: Die Beschreibung wird im Falle einer Bewilligung in der "Liste der Vorhaben" nach Art. 49 Abs. 3 der Verordnung (EU) Nr. 2021/1060 veröffentlicht.</t>
  </si>
  <si>
    <t>Beantragte Gesamtkosten …</t>
  </si>
  <si>
    <t>Beantragter ESF-Plus-Zuschuss …</t>
  </si>
  <si>
    <t>Beantragter Gesamtzuschuss …</t>
  </si>
  <si>
    <t>Website (soweit vorhanden)</t>
  </si>
  <si>
    <t>Aktenzeichen des Ministeriums für Wirtschaft, Arbeit und Tourismus:</t>
  </si>
  <si>
    <t>… dass ihr/ihm bekannt ist, dass alle aus dem ESF Plus geförderten Fördermaßnahmen unter Einhaltung der Charta der Grundrechte der Europäischen Union durchgeführt werden und dabei die Anforderungen der UN-Behindertenrechtskonvention Berücksichtigung finden müssen.</t>
  </si>
  <si>
    <t>Die Charta der Grundrechte finden Sie hier:</t>
  </si>
  <si>
    <t>Die Behindertenrechtskonvention finden Sie hier:</t>
  </si>
  <si>
    <t>auf Fördermittel aus dem Europäischen Sozialfonds Plus (Förderperiode 2021-2027)
Ziel Investition in Beschäftigung und Wachstum</t>
  </si>
  <si>
    <t>Wenn die Schrift in der Spalte "Gesamtbeschäftigungsumfang (Summenfeld)" rot angezeigt wird, dann ergibt die Summe der aufgeteilte Beschäftigungsumfänge in dieser/n Zeile/n nicht 100%. Bitte überprüfen Sie in diesem Fall Ihre Angaben.</t>
  </si>
  <si>
    <t>2. Datenschutzerklärung der L-Bank auf</t>
  </si>
  <si>
    <t>Kooperationsprojekt: Sind am Projekt weitere Partner sowohl personell als auch inhaltlich und finanziell beteiligt?</t>
  </si>
  <si>
    <t>Ergebnisindikator (zu Ihrer Information):</t>
  </si>
  <si>
    <t xml:space="preserve">Publizität/Öffentlichkeitsarbeit </t>
  </si>
  <si>
    <t>Ausgaben, Zuschuss und Finanzierung</t>
  </si>
  <si>
    <t>… ihr/ihm bekannt ist, dass sie/er im Falle einer Zuschussgewährung im Rahmen der Datenerfassung verpflichtet ist, alle Projektteilnehmende über die Notwendigkeit, die Rechtmäßigkeit und den Umfang der Datenerhebung zu informieren sowie diese über deren Monitoring- und Evaluationspflichten - auch nach Ende der Projektlaufzeit - aufzuklären.</t>
  </si>
  <si>
    <t xml:space="preserve">Ausgaben des Vorhabens </t>
  </si>
  <si>
    <r>
      <t xml:space="preserve">Name der/des Beschäftigten
</t>
    </r>
    <r>
      <rPr>
        <sz val="11"/>
        <rFont val="Arial"/>
        <family val="2"/>
      </rPr>
      <t>(Name, Vorname, 
ggf. Kooperationspartner)</t>
    </r>
  </si>
  <si>
    <r>
      <t>Hinweise:
►</t>
    </r>
    <r>
      <rPr>
        <sz val="12"/>
        <rFont val="Arial"/>
        <family val="2"/>
      </rPr>
      <t xml:space="preserve"> Sofern der/die Beschäftigte für </t>
    </r>
    <r>
      <rPr>
        <b/>
        <sz val="12"/>
        <rFont val="Arial"/>
        <family val="2"/>
      </rPr>
      <t>sonstige bezuschusste Maßnahmen des Landes / des Bundes / der EU</t>
    </r>
    <r>
      <rPr>
        <sz val="12"/>
        <rFont val="Arial"/>
        <family val="2"/>
      </rPr>
      <t xml:space="preserve"> tätig ist, erläutern Sie dies bitte in einer </t>
    </r>
    <r>
      <rPr>
        <b/>
        <sz val="12"/>
        <rFont val="Arial"/>
        <family val="2"/>
      </rPr>
      <t>gesonderten Anlage</t>
    </r>
    <r>
      <rPr>
        <sz val="12"/>
        <rFont val="Arial"/>
        <family val="2"/>
      </rPr>
      <t>. Sie können hierfür die beigefügte Vorlage im Tabellenblatt "MA in anderen Förderungen" nutzen.
► Der Gesamtbeschäftigungsumfang (Summenfeld - Addition aus den drei vorangegangenen Feldern) muss immer 100% ergeben.</t>
    </r>
  </si>
  <si>
    <t>Hinweise:</t>
  </si>
  <si>
    <t>Bitte füllen Sie die nachstehenden Übersichten getrennt nach Kalenderjahren aus.</t>
  </si>
  <si>
    <t>Freistellungserklärung: Bitte geben Sie für das interne Personal den Beschäftigungsumfang beim Träger insgesamt und dann den Beschäftigungsumfang anteilig davon im beantragten ESF Plus-Projekt an.</t>
  </si>
  <si>
    <t>Bei Änderungen des Beschäftigungsumfangs insgesamt oder im ESF Plus-Projekt einer/eines Beschäftigten innerhalb eines Kalenderjahrs verwenden Sie bitte je Konstellation eine separate Zeile.</t>
  </si>
  <si>
    <t>Die Angaben zu Name der/des Beschäftigten, Beschäftigungsumfang insgesamt und im ESF Plus-Projekt werden automatisch an die entsprechenden Stellen der "Übersicht über Personalausgaben" übernommen. Bitte füllen Sie in der "Übersicht über Personalausgaben" die noch offenen Felder (weiße Felder) aus.</t>
  </si>
  <si>
    <t>Die Regelungen zur Förderfähigkeit der Direkten Personalausgaben finden Sie in der "Aufstellung der förderfähigen Ausgaben" unter folgendem Link:</t>
  </si>
  <si>
    <r>
      <rPr>
        <b/>
        <u/>
        <sz val="14"/>
        <rFont val="Arial"/>
        <family val="2"/>
      </rPr>
      <t xml:space="preserve">Freistellungserklärungen: </t>
    </r>
    <r>
      <rPr>
        <b/>
        <sz val="14"/>
        <rFont val="Arial"/>
        <family val="2"/>
      </rPr>
      <t xml:space="preserve">
Wir bestätigen, dass für die Durchführung der oben genannten Fördermaßnahme Projektmitarbeitende (internes Personal) hiermit mindestens wie nachfolgend aufgeführt freigestellt werden.</t>
    </r>
  </si>
  <si>
    <r>
      <rPr>
        <b/>
        <u/>
        <sz val="11"/>
        <rFont val="Arial"/>
        <family val="2"/>
      </rPr>
      <t>davon</t>
    </r>
    <r>
      <rPr>
        <b/>
        <sz val="11"/>
        <rFont val="Arial"/>
        <family val="2"/>
      </rPr>
      <t xml:space="preserve"> im beantragten ESF Plus-Projekt tätig
</t>
    </r>
    <r>
      <rPr>
        <sz val="11"/>
        <rFont val="Arial"/>
        <family val="2"/>
      </rPr>
      <t xml:space="preserve"> in Prozent</t>
    </r>
  </si>
  <si>
    <r>
      <t xml:space="preserve">Beschäftigungsumfang insgesamt beim Träger
</t>
    </r>
    <r>
      <rPr>
        <sz val="11"/>
        <rFont val="Arial"/>
        <family val="2"/>
      </rPr>
      <t>in Prozent</t>
    </r>
  </si>
  <si>
    <r>
      <rPr>
        <b/>
        <u/>
        <sz val="11"/>
        <rFont val="Arial"/>
        <family val="2"/>
      </rPr>
      <t>davon</t>
    </r>
    <r>
      <rPr>
        <b/>
        <sz val="11"/>
        <rFont val="Arial"/>
        <family val="2"/>
      </rPr>
      <t xml:space="preserve"> in sonstigen bezuschussten Maßnahmen des Landes / des Bundes / der EU tätig</t>
    </r>
    <r>
      <rPr>
        <sz val="11"/>
        <rFont val="Arial"/>
        <family val="2"/>
      </rPr>
      <t xml:space="preserve"> in Prozent</t>
    </r>
  </si>
  <si>
    <t>ESF Plus-Kofinanzierung</t>
  </si>
  <si>
    <t>Landesmittel-Kofinanzierung</t>
  </si>
  <si>
    <t>zu erbringende Eigen- und Fremdfinanzierung</t>
  </si>
  <si>
    <t>Falls ja, füllen Sie bitte Punkt 9 in der Word-Anlage "Projektbeschreibung" aus aus.</t>
  </si>
  <si>
    <t>Bitte erläutern Sie Ihre Kalkulationen unter Angaben von Maßnahmen und Zeitplanung in der Anlage "Projektbeschreibung" unter Punkt 3.</t>
  </si>
  <si>
    <r>
      <t xml:space="preserve">Projektausgaben und Projektfinanzierung </t>
    </r>
    <r>
      <rPr>
        <sz val="12"/>
        <rFont val="Arial"/>
        <family val="2"/>
      </rPr>
      <t xml:space="preserve"> in EURO (€)</t>
    </r>
    <r>
      <rPr>
        <b/>
        <sz val="12"/>
        <rFont val="Arial"/>
        <family val="2"/>
      </rPr>
      <t xml:space="preserve"> </t>
    </r>
    <r>
      <rPr>
        <i/>
        <sz val="12"/>
        <rFont val="Arial"/>
        <family val="2"/>
      </rPr>
      <t>(siehe Anlagen "Kostenplan" und "Finanzierungsplan")</t>
    </r>
  </si>
  <si>
    <t>Wenn ja, welche:</t>
  </si>
  <si>
    <t>Evaluation und Monitoring</t>
  </si>
  <si>
    <t>Aufbewahrungspflicht</t>
  </si>
  <si>
    <t>Anlagen:</t>
  </si>
  <si>
    <t>Der/die Antragsteller/in bestätigt, dass die in diesem Antrag einschließlich aller Anlagen gemachten Angaben vollständig und richtig sind.</t>
  </si>
  <si>
    <t>Datenschutz</t>
  </si>
  <si>
    <t>Grundlegende Voraussetzung</t>
  </si>
  <si>
    <t>ausführlichen Beschreibung des Projektes mit der separaten Word-Anlage "Projektbeschreibung"</t>
  </si>
  <si>
    <t>Im Falle einer Bewilligung informieren Sie die Projektbeteiligten und die Öffentlichkeit in geeigneter Form über die Finanzierung aus dem Europäischen Sozialfond Plus (Publizitätspflicht). Sie hängen ein EU-Maßnahmenplakat aus und stellen auf Ihrer Website und/oder Social-Media-Präsenz, sofern vorhanden, eine kurze Projektbeschreibung ein, aus der die Ziele und Ergebnisse sowie die finanzielle Unterstützung durch die EU hervorgehen.</t>
  </si>
  <si>
    <t>In der Word-Anlage "Projektbeschreibung" erläutern Sie bitte unter Punkt 8, welche Publizitätsmaßnahmen, z. B. Pressearbeit, Website, Filme, Social-Media-Aktivitäten, Flyer / Faltblätter, Sie vorsehen.</t>
  </si>
  <si>
    <t>Wir bestätigen, dass die direkten Personalausgaben mit der beim Zuwendungsempfänger und ggf. den Kooperationspartnern üblichen Vergütungspraxis für die betreffende berufliche Tätigkeit oder mit dem geltenden nationalen Recht, Tarifverträgen oder offiziellen Statistiken in Einklang stehen.</t>
  </si>
  <si>
    <t>Beispiel 2 (B 2): Der/die Mitarbeiter/in wird lediglich sechs Monate zu 50% beim Träger beschäftigt sein. Er/sie arbeitet ausschließlich, also zu 100% für das ESF-Projekt.</t>
  </si>
  <si>
    <t>Beschäftigungsumfang
im ESF Plus-Projekt 
(in Bezug auf die Gesamtbeschäftigung 
beim Träger) 
(in Prozent)</t>
  </si>
  <si>
    <r>
      <rPr>
        <b/>
        <sz val="11"/>
        <color indexed="8"/>
        <rFont val="Arial"/>
        <family val="2"/>
      </rPr>
      <t>Personalausgaben insgesamt
im und außerhalb des Projekts
im 1. Kalenderjahr</t>
    </r>
    <r>
      <rPr>
        <sz val="11"/>
        <color indexed="8"/>
        <rFont val="Arial"/>
        <family val="2"/>
      </rPr>
      <t xml:space="preserve">
(in EURO)</t>
    </r>
  </si>
  <si>
    <r>
      <t xml:space="preserve">Honorar pro Stunde 
</t>
    </r>
    <r>
      <rPr>
        <sz val="11"/>
        <color indexed="8"/>
        <rFont val="Arial"/>
        <family val="2"/>
      </rPr>
      <t>(in EURO)</t>
    </r>
  </si>
  <si>
    <r>
      <t xml:space="preserve">Beschäftigungsumfang
im ESF Plus-Projekt
</t>
    </r>
    <r>
      <rPr>
        <sz val="11"/>
        <color indexed="8"/>
        <rFont val="Arial"/>
        <family val="2"/>
      </rPr>
      <t>(Stunden insgesamt)</t>
    </r>
  </si>
  <si>
    <r>
      <rPr>
        <b/>
        <sz val="11"/>
        <color indexed="8"/>
        <rFont val="Arial"/>
        <family val="2"/>
      </rPr>
      <t>Personalausgaben insgesamt
im und außerhalb des Projekts
im 2. Kalenderjahr</t>
    </r>
    <r>
      <rPr>
        <sz val="11"/>
        <color indexed="8"/>
        <rFont val="Arial"/>
        <family val="2"/>
      </rPr>
      <t xml:space="preserve">
(in EURO)</t>
    </r>
  </si>
  <si>
    <r>
      <rPr>
        <b/>
        <sz val="11"/>
        <color indexed="8"/>
        <rFont val="Arial"/>
        <family val="2"/>
      </rPr>
      <t xml:space="preserve">Honorar pro Stunde </t>
    </r>
    <r>
      <rPr>
        <sz val="11"/>
        <color indexed="8"/>
        <rFont val="Arial"/>
        <family val="2"/>
      </rPr>
      <t xml:space="preserve">
(in EURO)</t>
    </r>
  </si>
  <si>
    <r>
      <rPr>
        <b/>
        <sz val="11"/>
        <color indexed="8"/>
        <rFont val="Arial"/>
        <family val="2"/>
      </rPr>
      <t>Beschäftigungsumfang im ESF Plus-Projekt</t>
    </r>
    <r>
      <rPr>
        <sz val="11"/>
        <color indexed="8"/>
        <rFont val="Arial"/>
        <family val="2"/>
      </rPr>
      <t xml:space="preserve">
(Stunden insgesamt)</t>
    </r>
  </si>
  <si>
    <t>Beschäftigungsumfang im ESF Plus-Projekt 
(in Bezug auf die Gesamtbeschäftigung 
beim Träger) 
(in Prozent)</t>
  </si>
  <si>
    <r>
      <rPr>
        <b/>
        <sz val="11"/>
        <color indexed="8"/>
        <rFont val="Arial"/>
        <family val="2"/>
      </rPr>
      <t>Personalausgaben insgesamt 
im und außerhalb des Projekts 
im 3. Kalenderjahr</t>
    </r>
    <r>
      <rPr>
        <sz val="11"/>
        <color indexed="8"/>
        <rFont val="Arial"/>
        <family val="2"/>
      </rPr>
      <t xml:space="preserve">
(in EURO)</t>
    </r>
  </si>
  <si>
    <r>
      <rPr>
        <b/>
        <sz val="11"/>
        <color indexed="8"/>
        <rFont val="Arial"/>
        <family val="2"/>
      </rPr>
      <t>Personalausgaben insgesamt 
im und außerhalb des Projekts 
im 4. Kalenderjahr</t>
    </r>
    <r>
      <rPr>
        <sz val="11"/>
        <color indexed="8"/>
        <rFont val="Arial"/>
        <family val="2"/>
      </rPr>
      <t xml:space="preserve">
(in EURO)</t>
    </r>
  </si>
  <si>
    <r>
      <rPr>
        <b/>
        <sz val="11"/>
        <color indexed="8"/>
        <rFont val="Arial"/>
        <family val="2"/>
      </rPr>
      <t>Personalausgaben insgesamt 
im und außerhalb des Projekts 
im 5. Kalenderjahr</t>
    </r>
    <r>
      <rPr>
        <sz val="11"/>
        <color indexed="8"/>
        <rFont val="Arial"/>
        <family val="2"/>
      </rPr>
      <t xml:space="preserve">
(in EURO)</t>
    </r>
  </si>
  <si>
    <t>Geplante Anzahl Bagatellteilnahmen</t>
  </si>
  <si>
    <t>Name und kurze Beschreibung des geplanten Vorhabens einschließlich der wichtigsten Ziele (maximal 250 Zeichen)</t>
  </si>
  <si>
    <t>Zur ausführlichen Beschreibung Ihres Projektes nutzen Sie bitte die separate Word-Anlage "Projektbeschreibung" und fügen Sie diese dem Antrag bei.</t>
  </si>
  <si>
    <r>
      <t xml:space="preserve">Nachrichtlich:
</t>
    </r>
    <r>
      <rPr>
        <b/>
        <sz val="12"/>
        <rFont val="Arial"/>
        <family val="2"/>
      </rPr>
      <t>Kosten in EURO (€)</t>
    </r>
  </si>
  <si>
    <t>Der/die Antragsteller/in bestätigt, dass…</t>
  </si>
  <si>
    <t>teilweise berechtigt (ggf. in den Berechnungsgrundlagen erläutern)</t>
  </si>
  <si>
    <t>… ihr/ihm bekannt ist, dass im Falle einer Zuschussgewährung, die Vorhaben-ID, der Name des Zuwendungsempfängers die Bezeichnung des Projekts einschließlich Zweck und erwarteter oder tatsächlicher Errungenschaften (Ergebnis- und Outputindikator), das Datum des Beginns und des Endes des Vorhabens, der Gesamtbetrag der förderfähigen Ausgaben (Gesamtkosten), der betroffene Fonds, das betroffene spezifische Ziel, der ESF Plus-Kofinanzierungssatz, die Postleitzahl des Vorhabens sowie das Land in einer "Liste der Vorhaben" aufgenommen und veröffentlicht werden.</t>
  </si>
  <si>
    <t>… ihr/ihm bekannt ist, dass sie/er im Falle einer Zuschussgewährung verpflichtet ist, an Monitoring- und Evaluationsmaßnahmen teilzunehmen, bei Prüfungen mitzuwirken und die erforderlichen Auskünfte zu erteilen sowie die erforderlichen Unterlagen zur Verfügung zu stellen.</t>
  </si>
  <si>
    <t>…ihr/ihm bekannt ist, dass die für Verwaltungs-, Monitoring- und Evaluierungs- sowie Prüfzwecke notwendigen Daten edv-technisch erfasst und verarbeitet werden.</t>
  </si>
  <si>
    <t>... ihr/ihm bekannt ist, dass alle Belege, Verträge und sonstige mit dem Zuschuss zusammenhängenden Unterlagen mindestens bis 31.12.2035 aufbewahrt werden müssen. Ihr/Ihm ist zudem bekannt, dass sie/er diese jederzeit vollständig zu Prüfungen bereitstellen können muss und jede Änderung des Aufbewahrungsortes der L-Bank mitzuteilen hat. Diese Pflicht bleibt bei Betriebsänderungen unverändert bestehen (z.B. Einschränkung, Stilllegung, Verlegung des ganzen Betriebs oder wesentlicher Betriebsteile). Die Unterlagen müssen bei Betriebsänderungen ebenfalls bis 31.12.2035 aufbewahrt werden und jederzeit vollständig zur Prüfung bereitgestellt werden können. Jede Änderung des Aufbewahrungsortes ist auch bei Betriebsänderungen der L-Bank mitzuteilen. 
Falls sich die Aufbewahrungsfrist ändert, erfolgt eine entsprechende Information.</t>
  </si>
  <si>
    <t>Zellen K-L ausblenden</t>
  </si>
  <si>
    <t>Nicht benötigte Jahre nicht löschen, sondern ausschraffieren</t>
  </si>
  <si>
    <t>Bezuschusste Maßnahme 
(offizielle Bezeichnung des Fördergebers)</t>
  </si>
  <si>
    <t>Hinweis: Sie müssen nicht diese Muster-Übersicht verwenden, sondern können auch eine eigene vergleichbare Übersicht erstellen und Ihrem Antrag beifügen.</t>
  </si>
  <si>
    <r>
      <t xml:space="preserve">Im Projekt erwirtschaftete Einnahmen </t>
    </r>
    <r>
      <rPr>
        <sz val="11"/>
        <rFont val="Arial"/>
        <family val="2"/>
      </rPr>
      <t>(z.B. aus Verkauf von Waren oder Dienstleistungen; NICHT: Teilnahmegebühren - siehe Finanzierungsplan A 1.2 )</t>
    </r>
  </si>
  <si>
    <t>nicht-binär</t>
  </si>
  <si>
    <t xml:space="preserve"> Name und Unterschrift</t>
  </si>
  <si>
    <t>Rechtsform des Antragstellers</t>
  </si>
  <si>
    <t>Gründungs- oder Registerdokumente, z.B. Auszug aus dem Handels- oder Vereinsregister (Legitimationsnachweis)</t>
  </si>
  <si>
    <t>Gültige Ausweiskopie einer vertretungsberechtigten Person, falls abweichend, zusätzlich eine gültige Ausweiskopie der handelnden (unterschreibenden) Person (Legitimationsnachweis)</t>
  </si>
  <si>
    <t>Unterlagen zur Legitimation</t>
  </si>
  <si>
    <t>… folgende Unterlagen zur Legitimation beigefügt sind:</t>
  </si>
  <si>
    <t>1. Gründungs- oder Registerdokumente 
2. gültige Ausweiskopie eines Vertretungsberechtigten, falls abweichend, zusätzlich eine gültige Ausweiskopie der handelnden (unterschreibenden) Person. 
Falls es sich um eine Kommune handelt, reichen Sie bitte eine gültige Ausweiskopie des/r Bürgermeisters/in, falls abweichend, zusätzlich eine gültige Ausweiskopie der handelnden (unterschreibenden) Person ein.</t>
  </si>
  <si>
    <t>2.3 Landeskofinanzierungsmittel (30%)</t>
  </si>
  <si>
    <t>… ihr/ihm bekannt ist, dass im Falle einer Zuschussgewährung Informationen zu allen wirtschaftlichen Eigentümer/-innen des Zuwendungsempfängers und ggf. der (abweichenden) Träger und der Kooperationspartner aus dem Transparenzregister abgefragt und elektronisch gespeichert werden.</t>
  </si>
  <si>
    <t>Stand: Juni 2022</t>
  </si>
  <si>
    <t>Branchenzentriert qualifizieren - Zukunft sichern</t>
  </si>
  <si>
    <t>26. September 2022</t>
  </si>
  <si>
    <t>WM46-4305-151/1</t>
  </si>
  <si>
    <t>Branchen-Quali</t>
  </si>
  <si>
    <t>Der lt. Programm anzustrebende Zielwert liegt bei 94 %.
Die Erhebung erfolgt über die Upload-Tabelle.</t>
  </si>
  <si>
    <r>
      <t xml:space="preserve">Summe ESF Plus-Finanzierung </t>
    </r>
    <r>
      <rPr>
        <sz val="11"/>
        <rFont val="Arial"/>
        <family val="2"/>
      </rPr>
      <t>(40%)</t>
    </r>
  </si>
  <si>
    <r>
      <t xml:space="preserve">Übersicht über die internen Mitarbeiter/innen / Beschäftigten, 
die für sonstige bezuschusste Maßnahmen des Landes / des Bundes / der EU, einschließlich anderer ESF-Projekte, 
tätig sind bzw. voraussichtlich tätig sein werden - </t>
    </r>
    <r>
      <rPr>
        <b/>
        <sz val="18"/>
        <color rgb="FFFF0000"/>
        <rFont val="Arial"/>
        <family val="2"/>
      </rPr>
      <t>nicht VZÄ</t>
    </r>
  </si>
  <si>
    <t>geplanter Beschäftigungsumfang (Prozentanteil an der Gesamtbeschäftigung beim Träger) in der angegebenen sonstigen bezuschussten Maßnahme des Landes / Bundes / der EU 
in den Kalenderjahren</t>
  </si>
  <si>
    <t>1. Datenschutzerklärung für den ESF Baden-Württemberg auf</t>
  </si>
  <si>
    <t>Führt der/die Antragsteller/in weitere ESF-Plus-geförderte Maßnahmen vom Land, einschließlich regionaler Arbeitskreise, oder Bund durch?</t>
  </si>
  <si>
    <t>Anteil Erwerbstätige, auch Selbständige, 
die nach ihrer Teilnahme eine Qualifizierung erlangt haben</t>
  </si>
  <si>
    <r>
      <t xml:space="preserve">Outputindikator:
</t>
    </r>
    <r>
      <rPr>
        <sz val="12"/>
        <rFont val="Arial"/>
        <family val="2"/>
      </rPr>
      <t>Geplante Anzahl Erwerbstätige, auch Selbständige, mit Teilnahmefragebogen</t>
    </r>
  </si>
  <si>
    <t>Geplante Zahl der Teilnehmenden, der Erwerbstätigen, auch Selbständigen, (Outputindikator) und der Bagatellteilnahmen</t>
  </si>
  <si>
    <t>15.1 Geplante Zahl der Teilnehmenden (Projekteintritte mit Teilnahmefragebogen)</t>
  </si>
  <si>
    <t>Geplante Anzahl Teilnehmende mit Teilnahmefragebogen</t>
  </si>
  <si>
    <t>15.2 Outputindikator: Geplante Zahl der Erwerbstätigen, auch Selbständigen (Projekteintritte mit Teilnahmefragebogen)</t>
  </si>
  <si>
    <t>Hinweis: Von allen Teilnehmende zählen nur diejenigen zum Outputindikator, die erwerbstätig, auch selbständig, sind. Pro Bewilligung zählt jede/r teilnehmende Erwerbstätige auch bei mehrjährigen Projekten nur einmal.</t>
  </si>
  <si>
    <t>15.3 Geplante Zahl der Bagatellteilnahmen (ohne Teilnahmefragebogen)</t>
  </si>
  <si>
    <t>… pro Teilnehmer/in mit Teilnahmefragebogen
(siehe 15.1)</t>
  </si>
  <si>
    <t>… pro erwerbstätiger, auch selbständiger, Person mit Teilnahmefragebogen (Output, siehe 15.2)</t>
  </si>
  <si>
    <t>… pro Person im Projekt einschließlich Bagatellteilnahmen
(siehe 15.1 + 15.3)</t>
  </si>
  <si>
    <r>
      <rPr>
        <b/>
        <sz val="12"/>
        <rFont val="Arial"/>
        <family val="2"/>
      </rPr>
      <t>per E-Mail einschließlich aller Anlagen an:
esf-wirtschaft@wm.bwl.de</t>
    </r>
    <r>
      <rPr>
        <b/>
        <i/>
        <sz val="12"/>
        <rFont val="Arial"/>
        <family val="2"/>
      </rPr>
      <t xml:space="preserve">
Antragsformular auf Basis von</t>
    </r>
    <r>
      <rPr>
        <b/>
        <i/>
        <sz val="12"/>
        <color rgb="FFFF0000"/>
        <rFont val="Arial"/>
        <family val="2"/>
      </rPr>
      <t xml:space="preserve"> nicht VZÄ.</t>
    </r>
  </si>
  <si>
    <t>Direkte Personalausgaben</t>
  </si>
  <si>
    <t>Indirekte Kosten 
(Zuschlag 15% auf Position 1.1)</t>
  </si>
  <si>
    <t>Die nachfolgenden, für das Projekt vorgesehenen internen Mitarbeiter/innen / Beschäftigten sind für die folgenden sonstigen bezuschussten Maßnahmen des Landes / des Bundes / der EU, einschließlich anderer ESF-Projekte, tätig bzw. werden voraussichtlich entsprechend tätig: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</si>
</sst>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7" x14ac:knownFonts="1">
    <font>
      <sz val="10"/>
      <name val="Arial"/>
    </font>
    <font>
      <sz val="10"/>
      <name val="Arial"/>
      <family val="2"/>
    </font>
    <font>
      <b/>
      <sz val="10"/>
      <name val="Arial"/>
      <family val="2"/>
    </font>
    <font>
      <b/>
      <sz val="14"/>
      <name val="Arial"/>
      <family val="2"/>
    </font>
    <font>
      <b/>
      <sz val="12"/>
      <name val="Arial"/>
      <family val="2"/>
    </font>
    <font>
      <sz val="8"/>
      <name val="Arial"/>
      <family val="2"/>
    </font>
    <font>
      <i/>
      <sz val="10"/>
      <name val="Arial"/>
      <family val="2"/>
    </font>
    <font>
      <b/>
      <i/>
      <sz val="10"/>
      <name val="Arial"/>
      <family val="2"/>
    </font>
    <font>
      <i/>
      <sz val="7"/>
      <name val="Arial"/>
      <family val="2"/>
    </font>
    <font>
      <sz val="8.5"/>
      <name val="Arial"/>
      <family val="2"/>
    </font>
    <font>
      <i/>
      <sz val="8.5"/>
      <name val="Arial"/>
      <family val="2"/>
    </font>
    <font>
      <b/>
      <i/>
      <sz val="8.5"/>
      <name val="Arial"/>
      <family val="2"/>
    </font>
    <font>
      <b/>
      <u/>
      <sz val="12"/>
      <name val="Arial"/>
      <family val="2"/>
    </font>
    <font>
      <sz val="12"/>
      <name val="Arial"/>
      <family val="2"/>
    </font>
    <font>
      <b/>
      <i/>
      <sz val="12"/>
      <name val="Arial"/>
      <family val="2"/>
    </font>
    <font>
      <i/>
      <sz val="12"/>
      <name val="Arial"/>
      <family val="2"/>
    </font>
    <font>
      <b/>
      <i/>
      <sz val="16"/>
      <name val="Arial"/>
      <family val="2"/>
    </font>
    <font>
      <b/>
      <sz val="16"/>
      <name val="Arial"/>
      <family val="2"/>
    </font>
    <font>
      <sz val="16"/>
      <name val="Arial"/>
      <family val="2"/>
    </font>
    <font>
      <sz val="11"/>
      <name val="Arial"/>
      <family val="2"/>
    </font>
    <font>
      <b/>
      <sz val="11"/>
      <name val="Arial"/>
      <family val="2"/>
    </font>
    <font>
      <b/>
      <sz val="8"/>
      <name val="Arial"/>
      <family val="2"/>
    </font>
    <font>
      <sz val="8"/>
      <color indexed="81"/>
      <name val="Tahoma"/>
      <family val="2"/>
    </font>
    <font>
      <b/>
      <sz val="8"/>
      <color indexed="81"/>
      <name val="Tahoma"/>
      <family val="2"/>
    </font>
    <font>
      <i/>
      <sz val="11"/>
      <name val="Arial"/>
      <family val="2"/>
    </font>
    <font>
      <u/>
      <sz val="12"/>
      <name val="Arial"/>
      <family val="2"/>
    </font>
    <font>
      <sz val="14"/>
      <name val="Arial"/>
      <family val="2"/>
    </font>
    <font>
      <b/>
      <u/>
      <sz val="11"/>
      <name val="Arial"/>
      <family val="2"/>
    </font>
    <font>
      <b/>
      <u/>
      <sz val="16"/>
      <name val="Arial"/>
      <family val="2"/>
    </font>
    <font>
      <sz val="10"/>
      <color indexed="8"/>
      <name val="Arial"/>
      <family val="2"/>
    </font>
    <font>
      <b/>
      <sz val="10"/>
      <color indexed="8"/>
      <name val="Arial"/>
      <family val="2"/>
    </font>
    <font>
      <b/>
      <sz val="20"/>
      <name val="Arial"/>
      <family val="2"/>
    </font>
    <font>
      <b/>
      <sz val="24"/>
      <name val="Arial"/>
      <family val="2"/>
    </font>
    <font>
      <sz val="11"/>
      <color indexed="8"/>
      <name val="Arial"/>
      <family val="2"/>
    </font>
    <font>
      <b/>
      <sz val="11"/>
      <color indexed="8"/>
      <name val="Arial"/>
      <family val="2"/>
    </font>
    <font>
      <b/>
      <sz val="12"/>
      <color indexed="8"/>
      <name val="Arial"/>
      <family val="2"/>
    </font>
    <font>
      <sz val="12"/>
      <color indexed="8"/>
      <name val="Arial"/>
      <family val="2"/>
    </font>
    <font>
      <b/>
      <sz val="18"/>
      <name val="Arial"/>
      <family val="2"/>
    </font>
    <font>
      <sz val="18"/>
      <name val="Arial"/>
      <family val="2"/>
    </font>
    <font>
      <sz val="12"/>
      <color indexed="10"/>
      <name val="Arial"/>
      <family val="2"/>
    </font>
    <font>
      <b/>
      <sz val="14"/>
      <color indexed="8"/>
      <name val="Arial"/>
      <family val="2"/>
    </font>
    <font>
      <b/>
      <i/>
      <sz val="14"/>
      <color indexed="10"/>
      <name val="Arial"/>
      <family val="2"/>
    </font>
    <font>
      <b/>
      <sz val="20"/>
      <color indexed="10"/>
      <name val="Arial"/>
      <family val="2"/>
    </font>
    <font>
      <sz val="12"/>
      <name val="Arial"/>
      <family val="2"/>
    </font>
    <font>
      <b/>
      <sz val="9"/>
      <name val="Arial"/>
      <family val="2"/>
    </font>
    <font>
      <u/>
      <sz val="10"/>
      <color theme="10"/>
      <name val="Arial"/>
      <family val="2"/>
    </font>
    <font>
      <b/>
      <i/>
      <sz val="11"/>
      <name val="Arial"/>
      <family val="2"/>
    </font>
    <font>
      <b/>
      <sz val="12"/>
      <color rgb="FFFF0000"/>
      <name val="Arial"/>
      <family val="2"/>
    </font>
    <font>
      <b/>
      <i/>
      <sz val="14"/>
      <name val="Arial"/>
      <family val="2"/>
    </font>
    <font>
      <sz val="10"/>
      <color rgb="FFFF0000"/>
      <name val="Arial"/>
      <family val="2"/>
    </font>
    <font>
      <b/>
      <sz val="24"/>
      <color rgb="FFFF0000"/>
      <name val="Arial"/>
      <family val="2"/>
    </font>
    <font>
      <sz val="16"/>
      <color rgb="FFFF0000"/>
      <name val="Arial"/>
      <family val="2"/>
    </font>
    <font>
      <sz val="10"/>
      <color rgb="FFFFC000"/>
      <name val="Arial"/>
      <family val="2"/>
    </font>
    <font>
      <sz val="12"/>
      <color rgb="FFFF0000"/>
      <name val="Arial"/>
      <family val="2"/>
    </font>
    <font>
      <b/>
      <sz val="20"/>
      <color rgb="FFFF0000"/>
      <name val="Arial"/>
      <family val="2"/>
    </font>
    <font>
      <b/>
      <sz val="18"/>
      <color rgb="FFFF0000"/>
      <name val="Arial"/>
      <family val="2"/>
    </font>
    <font>
      <strike/>
      <sz val="16"/>
      <color rgb="FFFF0000"/>
      <name val="Arial"/>
      <family val="2"/>
    </font>
    <font>
      <sz val="12"/>
      <color theme="9"/>
      <name val="Arial"/>
      <family val="2"/>
    </font>
    <font>
      <sz val="12"/>
      <color theme="9" tint="-0.499984740745262"/>
      <name val="Arial"/>
      <family val="2"/>
    </font>
    <font>
      <b/>
      <u/>
      <sz val="14"/>
      <name val="Arial"/>
      <family val="2"/>
    </font>
    <font>
      <i/>
      <sz val="12"/>
      <color theme="9" tint="-0.499984740745262"/>
      <name val="Arial"/>
      <family val="2"/>
    </font>
    <font>
      <b/>
      <sz val="12"/>
      <color theme="1"/>
      <name val="Arial"/>
      <family val="2"/>
    </font>
    <font>
      <b/>
      <i/>
      <sz val="12"/>
      <color rgb="FFFF0000"/>
      <name val="Arial"/>
      <family val="2"/>
    </font>
    <font>
      <i/>
      <sz val="12"/>
      <color rgb="FFFF0000"/>
      <name val="Arial"/>
      <family val="2"/>
    </font>
    <font>
      <i/>
      <sz val="9"/>
      <color theme="9" tint="-0.499984740745262"/>
      <name val="Arial"/>
      <family val="2"/>
    </font>
    <font>
      <sz val="11"/>
      <color rgb="FFFF0000"/>
      <name val="Arial"/>
      <family val="2"/>
    </font>
    <font>
      <b/>
      <sz val="11"/>
      <color rgb="FFFF0000"/>
      <name val="Arial"/>
      <family val="2"/>
    </font>
    <font>
      <i/>
      <sz val="12"/>
      <color indexed="8"/>
      <name val="Arial"/>
      <family val="2"/>
    </font>
    <font>
      <i/>
      <sz val="11"/>
      <color theme="1"/>
      <name val="Arial"/>
      <family val="2"/>
    </font>
    <font>
      <sz val="11"/>
      <color theme="1"/>
      <name val="Arial"/>
      <family val="2"/>
    </font>
    <font>
      <b/>
      <sz val="11"/>
      <color theme="9" tint="-0.499984740745262"/>
      <name val="Arial"/>
      <family val="2"/>
    </font>
    <font>
      <i/>
      <sz val="9"/>
      <name val="Arial"/>
      <family val="2"/>
    </font>
    <font>
      <b/>
      <sz val="12"/>
      <color theme="1" tint="0.499984740745262"/>
      <name val="Arial"/>
      <family val="2"/>
    </font>
    <font>
      <sz val="10"/>
      <color theme="1" tint="0.499984740745262"/>
      <name val="Arial"/>
      <family val="2"/>
    </font>
    <font>
      <sz val="10"/>
      <color indexed="10"/>
      <name val="Arial"/>
      <family val="2"/>
    </font>
    <font>
      <sz val="14"/>
      <color indexed="8"/>
      <name val="Arial"/>
      <family val="2"/>
    </font>
    <font>
      <i/>
      <sz val="14"/>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22"/>
      </patternFill>
    </fill>
    <fill>
      <patternFill patternType="solid">
        <fgColor rgb="FFFFFF00"/>
        <bgColor indexed="64"/>
      </patternFill>
    </fill>
    <fill>
      <patternFill patternType="solid">
        <fgColor rgb="FFFFFDE9"/>
        <bgColor indexed="64"/>
      </patternFill>
    </fill>
    <fill>
      <patternFill patternType="solid">
        <fgColor rgb="FFFFFDE9"/>
        <bgColor indexed="22"/>
      </patternFill>
    </fill>
    <fill>
      <patternFill patternType="solid">
        <fgColor rgb="FFE6E6E6"/>
        <bgColor indexed="64"/>
      </patternFill>
    </fill>
    <fill>
      <patternFill patternType="solid">
        <fgColor rgb="FFE6E6E6"/>
        <bgColor indexed="22"/>
      </patternFill>
    </fill>
    <fill>
      <patternFill patternType="lightDown">
        <fgColor theme="1" tint="0.499984740745262"/>
        <bgColor indexed="65"/>
      </patternFill>
    </fill>
    <fill>
      <patternFill patternType="darkGray">
        <fgColor auto="1"/>
        <bgColor rgb="FFFFFDE9"/>
      </patternFill>
    </fill>
    <fill>
      <patternFill patternType="darkGray">
        <fgColor auto="1"/>
        <bgColor rgb="FFE6E6E6"/>
      </patternFill>
    </fill>
    <fill>
      <patternFill patternType="darkGray"/>
    </fill>
    <fill>
      <patternFill patternType="darkGray">
        <fgColor auto="1"/>
      </patternFill>
    </fill>
    <fill>
      <patternFill patternType="darkGray">
        <bgColor rgb="FFFFFDE9"/>
      </patternFill>
    </fill>
    <fill>
      <patternFill patternType="solid">
        <fgColor theme="0"/>
        <bgColor indexed="22"/>
      </patternFill>
    </fill>
    <fill>
      <patternFill patternType="darkGray">
        <fgColor indexed="22"/>
        <bgColor indexed="9"/>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43"/>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29" fillId="0" borderId="0"/>
    <xf numFmtId="0" fontId="1" fillId="0" borderId="0"/>
    <xf numFmtId="9" fontId="1" fillId="0" borderId="0" applyFont="0" applyFill="0" applyBorder="0" applyAlignment="0" applyProtection="0"/>
    <xf numFmtId="0" fontId="45" fillId="0" borderId="0" applyNumberFormat="0" applyFill="0" applyBorder="0" applyAlignment="0" applyProtection="0"/>
  </cellStyleXfs>
  <cellXfs count="750">
    <xf numFmtId="0" fontId="0" fillId="0" borderId="0" xfId="0"/>
    <xf numFmtId="0" fontId="7" fillId="0" borderId="0" xfId="0" applyFont="1" applyBorder="1" applyProtection="1"/>
    <xf numFmtId="0" fontId="8" fillId="0" borderId="0" xfId="0" applyFont="1" applyFill="1" applyBorder="1" applyProtection="1"/>
    <xf numFmtId="0" fontId="14" fillId="0" borderId="0" xfId="0" applyFont="1" applyBorder="1" applyProtection="1"/>
    <xf numFmtId="0" fontId="15" fillId="0" borderId="0" xfId="0" applyFont="1" applyFill="1" applyBorder="1" applyProtection="1"/>
    <xf numFmtId="0" fontId="7" fillId="0" borderId="0" xfId="0" applyFont="1" applyFill="1" applyBorder="1" applyProtection="1"/>
    <xf numFmtId="0" fontId="9" fillId="0" borderId="0" xfId="0" applyFont="1" applyBorder="1" applyProtection="1"/>
    <xf numFmtId="0" fontId="11" fillId="0" borderId="0" xfId="0" applyFont="1" applyFill="1" applyBorder="1" applyProtection="1"/>
    <xf numFmtId="0" fontId="10" fillId="0" borderId="0" xfId="0" applyFont="1" applyFill="1" applyBorder="1" applyProtection="1"/>
    <xf numFmtId="0" fontId="7" fillId="0" borderId="13" xfId="0" applyFont="1" applyFill="1" applyBorder="1" applyProtection="1"/>
    <xf numFmtId="4" fontId="20" fillId="0" borderId="1" xfId="0" applyNumberFormat="1" applyFont="1" applyFill="1" applyBorder="1" applyAlignment="1" applyProtection="1">
      <alignment horizontal="right" vertical="center"/>
      <protection locked="0"/>
    </xf>
    <xf numFmtId="0" fontId="6" fillId="0" borderId="0" xfId="0" applyFont="1" applyFill="1" applyBorder="1" applyProtection="1"/>
    <xf numFmtId="0" fontId="13" fillId="0" borderId="0" xfId="0" applyFont="1" applyFill="1" applyBorder="1" applyProtection="1"/>
    <xf numFmtId="0" fontId="8" fillId="0" borderId="0" xfId="0" applyFont="1" applyBorder="1" applyProtection="1"/>
    <xf numFmtId="0" fontId="6" fillId="0" borderId="0" xfId="0" applyFont="1" applyBorder="1" applyProtection="1"/>
    <xf numFmtId="0" fontId="10" fillId="0" borderId="0" xfId="0" applyFont="1" applyBorder="1" applyProtection="1"/>
    <xf numFmtId="0" fontId="9" fillId="0" borderId="0" xfId="0" applyFont="1" applyFill="1" applyBorder="1" applyProtection="1"/>
    <xf numFmtId="0" fontId="20" fillId="0" borderId="0" xfId="0" applyFont="1" applyFill="1" applyBorder="1" applyAlignment="1" applyProtection="1">
      <alignment horizontal="center" vertical="center"/>
    </xf>
    <xf numFmtId="49" fontId="20" fillId="0" borderId="0" xfId="0" applyNumberFormat="1" applyFont="1" applyFill="1" applyBorder="1" applyAlignment="1" applyProtection="1">
      <alignment horizontal="left" vertical="center"/>
    </xf>
    <xf numFmtId="0" fontId="19" fillId="0" borderId="0" xfId="0" applyFont="1" applyFill="1" applyBorder="1" applyAlignment="1" applyProtection="1">
      <alignment vertical="center" wrapText="1"/>
    </xf>
    <xf numFmtId="0" fontId="20" fillId="0" borderId="0" xfId="0" applyFont="1" applyFill="1" applyBorder="1" applyProtection="1"/>
    <xf numFmtId="0" fontId="19" fillId="0" borderId="0" xfId="0" applyFont="1" applyFill="1" applyBorder="1" applyAlignment="1" applyProtection="1">
      <alignment horizontal="center" vertical="center"/>
    </xf>
    <xf numFmtId="0" fontId="24" fillId="0" borderId="0" xfId="0" applyFont="1" applyFill="1" applyBorder="1" applyProtection="1"/>
    <xf numFmtId="0" fontId="20" fillId="0" borderId="0" xfId="0" applyNumberFormat="1" applyFont="1" applyFill="1" applyBorder="1" applyAlignment="1" applyProtection="1">
      <alignment vertical="center"/>
    </xf>
    <xf numFmtId="0" fontId="20" fillId="0" borderId="0" xfId="0" applyFont="1" applyFill="1" applyBorder="1" applyAlignment="1" applyProtection="1">
      <alignment vertical="center" wrapText="1"/>
    </xf>
    <xf numFmtId="0" fontId="19" fillId="0" borderId="0" xfId="0" applyFont="1" applyFill="1" applyBorder="1" applyProtection="1"/>
    <xf numFmtId="0" fontId="20" fillId="0" borderId="13" xfId="0" applyNumberFormat="1" applyFont="1" applyFill="1" applyBorder="1" applyAlignment="1" applyProtection="1">
      <alignment vertical="center"/>
    </xf>
    <xf numFmtId="0" fontId="19" fillId="0" borderId="13" xfId="0" applyFont="1" applyFill="1" applyBorder="1" applyAlignment="1" applyProtection="1">
      <alignment vertical="center" wrapText="1"/>
    </xf>
    <xf numFmtId="0" fontId="20" fillId="0" borderId="13" xfId="0" applyFont="1" applyFill="1" applyBorder="1" applyAlignment="1" applyProtection="1">
      <alignment vertical="center" wrapText="1"/>
    </xf>
    <xf numFmtId="0" fontId="19" fillId="0" borderId="13" xfId="0" applyFont="1" applyFill="1" applyBorder="1" applyAlignment="1" applyProtection="1">
      <alignment horizontal="center" vertical="center"/>
    </xf>
    <xf numFmtId="0" fontId="19" fillId="0" borderId="13" xfId="0" applyFont="1" applyFill="1" applyBorder="1" applyProtection="1"/>
    <xf numFmtId="0" fontId="0" fillId="0" borderId="0" xfId="0" applyAlignment="1">
      <alignment vertical="center"/>
    </xf>
    <xf numFmtId="0" fontId="1" fillId="0" borderId="0" xfId="0" applyFont="1" applyFill="1" applyProtection="1"/>
    <xf numFmtId="0" fontId="1" fillId="0" borderId="0" xfId="0" applyFont="1" applyFill="1"/>
    <xf numFmtId="0" fontId="0" fillId="0" borderId="0" xfId="0" applyProtection="1"/>
    <xf numFmtId="0" fontId="13" fillId="0" borderId="0" xfId="0" applyFont="1" applyProtection="1"/>
    <xf numFmtId="0" fontId="13" fillId="0" borderId="0" xfId="0" applyFont="1"/>
    <xf numFmtId="0" fontId="1" fillId="0" borderId="0" xfId="0" applyFont="1" applyFill="1" applyAlignment="1" applyProtection="1">
      <alignment vertical="center"/>
    </xf>
    <xf numFmtId="0" fontId="1" fillId="0" borderId="0" xfId="0" applyFont="1" applyFill="1" applyAlignment="1">
      <alignment vertical="center"/>
    </xf>
    <xf numFmtId="0" fontId="0" fillId="0" borderId="0" xfId="0" applyAlignment="1" applyProtection="1">
      <alignment vertical="center"/>
    </xf>
    <xf numFmtId="0" fontId="13" fillId="0" borderId="0" xfId="0" applyFont="1" applyFill="1" applyProtection="1"/>
    <xf numFmtId="0" fontId="6" fillId="0" borderId="0" xfId="0" applyFont="1" applyProtection="1"/>
    <xf numFmtId="0" fontId="6" fillId="0" borderId="0" xfId="0" applyFont="1"/>
    <xf numFmtId="0" fontId="5" fillId="0" borderId="0" xfId="0" applyFont="1" applyFill="1" applyAlignment="1" applyProtection="1">
      <alignment wrapText="1"/>
    </xf>
    <xf numFmtId="0" fontId="5" fillId="0" borderId="0" xfId="0" applyFont="1" applyFill="1" applyAlignment="1">
      <alignment wrapText="1"/>
    </xf>
    <xf numFmtId="0" fontId="0" fillId="0" borderId="0" xfId="0" applyAlignment="1" applyProtection="1">
      <alignment vertical="top"/>
    </xf>
    <xf numFmtId="0" fontId="0" fillId="0" borderId="0" xfId="0" applyAlignment="1">
      <alignment vertical="top"/>
    </xf>
    <xf numFmtId="0" fontId="33" fillId="0" borderId="4"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4" fontId="33" fillId="0" borderId="17" xfId="0" applyNumberFormat="1" applyFont="1" applyFill="1" applyBorder="1" applyAlignment="1" applyProtection="1">
      <alignment horizontal="center" vertical="center"/>
      <protection locked="0"/>
    </xf>
    <xf numFmtId="0" fontId="13" fillId="0" borderId="0" xfId="0" applyFont="1" applyFill="1"/>
    <xf numFmtId="0" fontId="19" fillId="0" borderId="0" xfId="0" applyFont="1" applyFill="1"/>
    <xf numFmtId="0" fontId="19" fillId="0" borderId="13" xfId="0" applyFont="1" applyFill="1" applyBorder="1"/>
    <xf numFmtId="0" fontId="1" fillId="0" borderId="13" xfId="0" applyFont="1" applyFill="1" applyBorder="1" applyProtection="1"/>
    <xf numFmtId="0" fontId="1" fillId="0" borderId="0" xfId="0" applyFont="1" applyFill="1" applyBorder="1" applyProtection="1"/>
    <xf numFmtId="0" fontId="1" fillId="0" borderId="0" xfId="0" applyFont="1" applyBorder="1" applyProtection="1"/>
    <xf numFmtId="4" fontId="1" fillId="2" borderId="5" xfId="0" applyNumberFormat="1" applyFont="1" applyFill="1" applyBorder="1" applyAlignment="1" applyProtection="1">
      <alignment horizontal="right" vertical="center"/>
    </xf>
    <xf numFmtId="10" fontId="19" fillId="4" borderId="1" xfId="0" applyNumberFormat="1" applyFont="1" applyFill="1" applyBorder="1" applyAlignment="1" applyProtection="1">
      <alignment vertical="center" wrapText="1"/>
      <protection locked="0"/>
    </xf>
    <xf numFmtId="10" fontId="20" fillId="2" borderId="1" xfId="0" applyNumberFormat="1" applyFont="1" applyFill="1" applyBorder="1" applyAlignment="1" applyProtection="1">
      <alignment horizontal="center" vertical="center" wrapText="1"/>
      <protection locked="0"/>
    </xf>
    <xf numFmtId="10" fontId="20" fillId="4" borderId="17" xfId="0" applyNumberFormat="1" applyFont="1" applyFill="1" applyBorder="1" applyAlignment="1" applyProtection="1">
      <alignment horizontal="center" vertical="center" wrapText="1"/>
      <protection locked="0"/>
    </xf>
    <xf numFmtId="10" fontId="20" fillId="4" borderId="17" xfId="0" applyNumberFormat="1" applyFont="1" applyFill="1" applyBorder="1" applyAlignment="1" applyProtection="1">
      <alignment horizontal="center" vertical="center" wrapText="1"/>
      <protection locked="0"/>
    </xf>
    <xf numFmtId="10" fontId="20" fillId="4" borderId="17" xfId="0" applyNumberFormat="1" applyFont="1" applyFill="1" applyBorder="1" applyAlignment="1" applyProtection="1">
      <alignment horizontal="center" vertical="center" wrapText="1"/>
      <protection locked="0"/>
    </xf>
    <xf numFmtId="10" fontId="20" fillId="4" borderId="17" xfId="0" applyNumberFormat="1" applyFont="1" applyFill="1" applyBorder="1" applyAlignment="1" applyProtection="1">
      <alignment horizontal="center" vertical="center" wrapText="1"/>
      <protection locked="0"/>
    </xf>
    <xf numFmtId="0" fontId="0" fillId="6" borderId="0" xfId="0" applyFill="1" applyAlignment="1">
      <alignment horizontal="left" vertical="center" wrapText="1"/>
    </xf>
    <xf numFmtId="0" fontId="57" fillId="6" borderId="0" xfId="2" applyFont="1" applyFill="1" applyBorder="1" applyAlignment="1" applyProtection="1">
      <alignment horizontal="left" vertical="center"/>
    </xf>
    <xf numFmtId="0" fontId="20" fillId="6" borderId="0" xfId="0" applyFont="1" applyFill="1" applyBorder="1" applyAlignment="1" applyProtection="1">
      <alignment horizontal="center" vertical="center"/>
    </xf>
    <xf numFmtId="49" fontId="20" fillId="6" borderId="0" xfId="0" applyNumberFormat="1" applyFont="1" applyFill="1" applyBorder="1" applyAlignment="1" applyProtection="1">
      <alignment horizontal="left" vertical="center"/>
    </xf>
    <xf numFmtId="0" fontId="19" fillId="6" borderId="0" xfId="0" applyFont="1" applyFill="1" applyBorder="1" applyAlignment="1" applyProtection="1">
      <alignment vertical="center" wrapText="1"/>
    </xf>
    <xf numFmtId="0" fontId="20" fillId="6" borderId="0" xfId="0" applyFont="1" applyFill="1" applyBorder="1" applyProtection="1"/>
    <xf numFmtId="0" fontId="19" fillId="6" borderId="0" xfId="0" applyFont="1" applyFill="1" applyBorder="1" applyAlignment="1" applyProtection="1">
      <alignment horizontal="center" vertical="center"/>
    </xf>
    <xf numFmtId="0" fontId="24" fillId="6" borderId="0" xfId="0" applyFont="1" applyFill="1" applyBorder="1" applyProtection="1"/>
    <xf numFmtId="49" fontId="12" fillId="6" borderId="0" xfId="0" applyNumberFormat="1" applyFont="1" applyFill="1" applyBorder="1" applyAlignment="1" applyProtection="1">
      <alignment horizontal="left" vertical="center"/>
    </xf>
    <xf numFmtId="0" fontId="3" fillId="6" borderId="0" xfId="0" applyFont="1" applyFill="1" applyBorder="1" applyAlignment="1" applyProtection="1">
      <alignment vertical="center" wrapText="1"/>
    </xf>
    <xf numFmtId="49" fontId="20" fillId="6" borderId="0" xfId="0" applyNumberFormat="1" applyFont="1" applyFill="1" applyBorder="1" applyAlignment="1" applyProtection="1">
      <alignment horizontal="center" vertical="center"/>
    </xf>
    <xf numFmtId="0" fontId="20" fillId="6" borderId="0" xfId="0" applyFont="1" applyFill="1" applyBorder="1" applyAlignment="1" applyProtection="1">
      <alignment vertical="center" wrapText="1"/>
    </xf>
    <xf numFmtId="0" fontId="4" fillId="6" borderId="11" xfId="0" applyFont="1" applyFill="1" applyBorder="1" applyAlignment="1" applyProtection="1">
      <alignment horizontal="center" vertical="center"/>
    </xf>
    <xf numFmtId="0" fontId="1" fillId="7" borderId="4" xfId="0" applyFont="1" applyFill="1" applyBorder="1" applyAlignment="1" applyProtection="1">
      <alignment horizontal="center" vertical="center" wrapText="1"/>
    </xf>
    <xf numFmtId="4" fontId="20" fillId="6" borderId="0" xfId="0" applyNumberFormat="1" applyFont="1" applyFill="1" applyBorder="1" applyProtection="1"/>
    <xf numFmtId="4" fontId="19" fillId="6" borderId="0" xfId="0" applyNumberFormat="1" applyFont="1" applyFill="1" applyBorder="1" applyAlignment="1" applyProtection="1">
      <alignment horizontal="center" vertical="center"/>
    </xf>
    <xf numFmtId="0" fontId="52" fillId="6" borderId="0" xfId="0" applyFont="1" applyFill="1" applyBorder="1" applyAlignment="1" applyProtection="1">
      <alignment wrapText="1"/>
    </xf>
    <xf numFmtId="0" fontId="19" fillId="7" borderId="1" xfId="0" applyFont="1" applyFill="1" applyBorder="1" applyAlignment="1" applyProtection="1">
      <alignment vertical="center" wrapText="1"/>
    </xf>
    <xf numFmtId="49" fontId="19" fillId="7" borderId="1" xfId="0" applyNumberFormat="1" applyFont="1" applyFill="1" applyBorder="1" applyAlignment="1" applyProtection="1">
      <alignment horizontal="left" vertical="center" wrapText="1"/>
    </xf>
    <xf numFmtId="0" fontId="20" fillId="6" borderId="0" xfId="0" applyFont="1" applyFill="1" applyBorder="1" applyAlignment="1" applyProtection="1">
      <alignment horizontal="right"/>
    </xf>
    <xf numFmtId="16" fontId="19" fillId="6" borderId="0" xfId="0" applyNumberFormat="1" applyFont="1" applyFill="1" applyBorder="1" applyAlignment="1" applyProtection="1">
      <alignment horizontal="right" vertical="center"/>
    </xf>
    <xf numFmtId="0" fontId="19" fillId="6" borderId="0" xfId="0" applyFont="1" applyFill="1" applyBorder="1" applyAlignment="1" applyProtection="1">
      <alignment horizontal="right" vertical="center"/>
    </xf>
    <xf numFmtId="49" fontId="19" fillId="6" borderId="0" xfId="0" applyNumberFormat="1" applyFont="1" applyFill="1" applyBorder="1" applyAlignment="1" applyProtection="1">
      <alignment horizontal="left" vertical="center"/>
    </xf>
    <xf numFmtId="0" fontId="19" fillId="6" borderId="0" xfId="0" applyFont="1" applyFill="1" applyBorder="1" applyProtection="1"/>
    <xf numFmtId="49" fontId="19" fillId="6" borderId="17" xfId="0" applyNumberFormat="1" applyFont="1" applyFill="1" applyBorder="1" applyAlignment="1" applyProtection="1">
      <alignment vertical="center"/>
    </xf>
    <xf numFmtId="0" fontId="20" fillId="6" borderId="1" xfId="0" applyFont="1" applyFill="1" applyBorder="1" applyAlignment="1" applyProtection="1">
      <alignment horizontal="left" vertical="center" wrapText="1"/>
    </xf>
    <xf numFmtId="4" fontId="20" fillId="9" borderId="1" xfId="0" applyNumberFormat="1" applyFont="1" applyFill="1" applyBorder="1" applyAlignment="1" applyProtection="1">
      <alignment horizontal="right" vertical="center" wrapText="1"/>
    </xf>
    <xf numFmtId="4" fontId="19" fillId="9" borderId="1" xfId="0" applyNumberFormat="1" applyFont="1" applyFill="1" applyBorder="1" applyAlignment="1" applyProtection="1">
      <alignment horizontal="right" vertical="center"/>
    </xf>
    <xf numFmtId="4" fontId="19" fillId="8" borderId="1" xfId="0" applyNumberFormat="1" applyFont="1" applyFill="1" applyBorder="1" applyAlignment="1" applyProtection="1">
      <alignment horizontal="right" vertical="center"/>
    </xf>
    <xf numFmtId="4" fontId="20" fillId="9" borderId="12" xfId="0" applyNumberFormat="1" applyFont="1" applyFill="1" applyBorder="1" applyAlignment="1" applyProtection="1">
      <alignment horizontal="right" vertical="center" wrapText="1"/>
    </xf>
    <xf numFmtId="4" fontId="24" fillId="9" borderId="1" xfId="0" applyNumberFormat="1" applyFont="1" applyFill="1" applyBorder="1" applyAlignment="1" applyProtection="1">
      <alignment horizontal="right" vertical="center" wrapText="1"/>
    </xf>
    <xf numFmtId="4" fontId="19" fillId="9" borderId="1" xfId="0" applyNumberFormat="1" applyFont="1" applyFill="1" applyBorder="1" applyAlignment="1" applyProtection="1">
      <alignment horizontal="right" vertical="center" wrapText="1"/>
    </xf>
    <xf numFmtId="4" fontId="19" fillId="9" borderId="23" xfId="0" applyNumberFormat="1" applyFont="1" applyFill="1" applyBorder="1" applyAlignment="1" applyProtection="1">
      <alignment horizontal="right" vertical="center" wrapText="1"/>
    </xf>
    <xf numFmtId="0" fontId="27" fillId="6" borderId="0" xfId="0" applyNumberFormat="1" applyFont="1" applyFill="1" applyBorder="1" applyAlignment="1" applyProtection="1">
      <alignment vertical="center"/>
    </xf>
    <xf numFmtId="0" fontId="20" fillId="6" borderId="0" xfId="0" applyNumberFormat="1" applyFont="1" applyFill="1" applyBorder="1" applyAlignment="1" applyProtection="1">
      <alignment vertical="center"/>
    </xf>
    <xf numFmtId="0" fontId="20" fillId="6" borderId="0" xfId="0" applyNumberFormat="1" applyFont="1" applyFill="1" applyBorder="1" applyAlignment="1" applyProtection="1">
      <alignment vertical="center" wrapText="1"/>
    </xf>
    <xf numFmtId="4" fontId="20" fillId="6" borderId="0" xfId="0" applyNumberFormat="1" applyFont="1" applyFill="1" applyBorder="1" applyAlignment="1" applyProtection="1">
      <alignment horizontal="center" vertical="center" wrapText="1"/>
    </xf>
    <xf numFmtId="0" fontId="19" fillId="6" borderId="10" xfId="0" applyNumberFormat="1" applyFont="1" applyFill="1" applyBorder="1" applyAlignment="1" applyProtection="1"/>
    <xf numFmtId="49" fontId="19" fillId="7" borderId="0" xfId="0" applyNumberFormat="1" applyFont="1" applyFill="1" applyBorder="1" applyAlignment="1" applyProtection="1">
      <alignment vertical="center" wrapText="1"/>
    </xf>
    <xf numFmtId="49" fontId="19" fillId="7" borderId="1" xfId="0" applyNumberFormat="1" applyFont="1" applyFill="1" applyBorder="1" applyAlignment="1" applyProtection="1">
      <alignment vertical="center" wrapText="1"/>
    </xf>
    <xf numFmtId="49" fontId="20" fillId="7" borderId="1" xfId="0" applyNumberFormat="1" applyFont="1" applyFill="1" applyBorder="1" applyAlignment="1" applyProtection="1">
      <alignment vertical="center" wrapText="1"/>
    </xf>
    <xf numFmtId="49" fontId="19" fillId="7" borderId="11" xfId="0" applyNumberFormat="1" applyFont="1" applyFill="1" applyBorder="1" applyAlignment="1" applyProtection="1">
      <alignment vertical="center" wrapText="1"/>
    </xf>
    <xf numFmtId="0" fontId="19" fillId="6" borderId="6"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0" fillId="6" borderId="0" xfId="0" applyFill="1" applyBorder="1" applyAlignment="1" applyProtection="1">
      <alignment vertical="center" wrapText="1"/>
    </xf>
    <xf numFmtId="0" fontId="19" fillId="6" borderId="0" xfId="0" applyFont="1" applyFill="1"/>
    <xf numFmtId="0" fontId="4" fillId="6" borderId="0" xfId="0" applyFont="1" applyFill="1" applyAlignment="1" applyProtection="1">
      <alignment horizontal="left" vertical="top"/>
    </xf>
    <xf numFmtId="0" fontId="1" fillId="6" borderId="0" xfId="0" applyFont="1" applyFill="1" applyProtection="1"/>
    <xf numFmtId="0" fontId="49" fillId="6" borderId="0" xfId="0" applyFont="1" applyFill="1" applyProtection="1"/>
    <xf numFmtId="0" fontId="0" fillId="6" borderId="0" xfId="0" applyFill="1" applyProtection="1"/>
    <xf numFmtId="0" fontId="4" fillId="6" borderId="0" xfId="0" applyFont="1" applyFill="1" applyAlignment="1" applyProtection="1">
      <alignment horizontal="left"/>
    </xf>
    <xf numFmtId="0" fontId="4" fillId="6" borderId="0" xfId="0" applyFont="1" applyFill="1" applyAlignment="1" applyProtection="1"/>
    <xf numFmtId="0" fontId="4" fillId="6" borderId="0" xfId="0" applyFont="1" applyFill="1" applyAlignment="1" applyProtection="1">
      <alignment horizontal="center"/>
    </xf>
    <xf numFmtId="0" fontId="13" fillId="6" borderId="0" xfId="0" applyFont="1" applyFill="1" applyAlignment="1" applyProtection="1">
      <alignment horizontal="center"/>
    </xf>
    <xf numFmtId="0" fontId="13" fillId="6" borderId="0" xfId="0" applyFont="1" applyFill="1" applyProtection="1"/>
    <xf numFmtId="0" fontId="13" fillId="6" borderId="0" xfId="0" applyFont="1" applyFill="1"/>
    <xf numFmtId="0" fontId="44" fillId="6" borderId="0" xfId="0" applyFont="1" applyFill="1" applyAlignment="1" applyProtection="1">
      <alignment horizontal="center"/>
    </xf>
    <xf numFmtId="0" fontId="19" fillId="6" borderId="0" xfId="0" applyFont="1" applyFill="1" applyAlignment="1">
      <alignment vertical="center"/>
    </xf>
    <xf numFmtId="0" fontId="32" fillId="6" borderId="0" xfId="0" applyFont="1" applyFill="1" applyBorder="1" applyAlignment="1" applyProtection="1">
      <alignment horizontal="center" vertical="center" wrapText="1"/>
    </xf>
    <xf numFmtId="0" fontId="50" fillId="6" borderId="0" xfId="0" applyFont="1" applyFill="1" applyBorder="1" applyAlignment="1" applyProtection="1">
      <alignment horizontal="right" vertical="center" wrapText="1"/>
    </xf>
    <xf numFmtId="0" fontId="32" fillId="6" borderId="0" xfId="0" applyFont="1" applyFill="1" applyBorder="1" applyAlignment="1">
      <alignment horizontal="center" vertical="center" wrapText="1"/>
    </xf>
    <xf numFmtId="14" fontId="4" fillId="6" borderId="1" xfId="2" applyNumberFormat="1" applyFont="1" applyFill="1" applyBorder="1" applyAlignment="1" applyProtection="1">
      <alignment horizontal="center" vertical="center"/>
    </xf>
    <xf numFmtId="0" fontId="4" fillId="6" borderId="0" xfId="0" applyFont="1" applyFill="1" applyAlignment="1" applyProtection="1">
      <alignment horizontal="center" vertical="center"/>
    </xf>
    <xf numFmtId="0" fontId="1" fillId="6" borderId="0" xfId="0" applyFont="1" applyFill="1" applyAlignment="1" applyProtection="1">
      <alignment vertical="center"/>
    </xf>
    <xf numFmtId="0" fontId="20" fillId="6" borderId="0" xfId="0" applyFont="1" applyFill="1" applyAlignment="1">
      <alignment vertical="center"/>
    </xf>
    <xf numFmtId="0" fontId="29" fillId="6" borderId="0" xfId="0" applyFont="1" applyFill="1" applyAlignment="1" applyProtection="1">
      <alignment horizontal="center"/>
    </xf>
    <xf numFmtId="0" fontId="34" fillId="6" borderId="0" xfId="0" applyFont="1" applyFill="1" applyAlignment="1" applyProtection="1">
      <alignment horizontal="left"/>
    </xf>
    <xf numFmtId="0" fontId="33" fillId="6" borderId="0" xfId="0" applyFont="1" applyFill="1" applyProtection="1"/>
    <xf numFmtId="0" fontId="33" fillId="6" borderId="0" xfId="0" applyFont="1" applyFill="1" applyAlignment="1" applyProtection="1">
      <alignment horizontal="left"/>
    </xf>
    <xf numFmtId="0" fontId="19" fillId="6" borderId="0" xfId="0" applyFont="1" applyFill="1" applyAlignment="1">
      <alignment horizontal="left"/>
    </xf>
    <xf numFmtId="0" fontId="4" fillId="6" borderId="0" xfId="0" applyFont="1" applyFill="1" applyAlignment="1" applyProtection="1">
      <alignment horizontal="right" vertical="center"/>
    </xf>
    <xf numFmtId="0" fontId="33" fillId="6" borderId="0" xfId="0" applyFont="1" applyFill="1" applyBorder="1" applyProtection="1"/>
    <xf numFmtId="0" fontId="36" fillId="6" borderId="0" xfId="2" applyFont="1" applyFill="1" applyBorder="1" applyAlignment="1" applyProtection="1">
      <alignment vertical="center" wrapText="1"/>
    </xf>
    <xf numFmtId="0" fontId="0" fillId="6" borderId="0" xfId="0" applyFill="1" applyAlignment="1" applyProtection="1">
      <alignment vertical="center"/>
    </xf>
    <xf numFmtId="0" fontId="36" fillId="6" borderId="0" xfId="0" applyFont="1" applyFill="1" applyAlignment="1" applyProtection="1">
      <alignment horizontal="left" vertical="center" wrapText="1"/>
    </xf>
    <xf numFmtId="0" fontId="35" fillId="6" borderId="0" xfId="0" applyFont="1" applyFill="1" applyAlignment="1" applyProtection="1">
      <alignment horizontal="left" vertical="center" wrapText="1"/>
    </xf>
    <xf numFmtId="0" fontId="29" fillId="6" borderId="0" xfId="0" applyFont="1" applyFill="1" applyBorder="1" applyAlignment="1" applyProtection="1">
      <alignment horizontal="left" vertical="center"/>
    </xf>
    <xf numFmtId="0" fontId="29" fillId="6" borderId="0" xfId="0" applyFont="1" applyFill="1" applyAlignment="1" applyProtection="1">
      <alignment vertical="center"/>
    </xf>
    <xf numFmtId="0" fontId="29" fillId="6" borderId="0" xfId="0" applyFont="1" applyFill="1" applyAlignment="1" applyProtection="1">
      <alignment horizontal="left" vertical="center"/>
    </xf>
    <xf numFmtId="0" fontId="30" fillId="6" borderId="0" xfId="0" applyFont="1" applyFill="1" applyAlignment="1" applyProtection="1">
      <alignment vertical="center"/>
    </xf>
    <xf numFmtId="0" fontId="4" fillId="6" borderId="0" xfId="0" applyFont="1" applyFill="1" applyAlignment="1">
      <alignment horizontal="left" vertical="center" wrapText="1"/>
    </xf>
    <xf numFmtId="0" fontId="3" fillId="6" borderId="0" xfId="0" applyFont="1" applyFill="1" applyAlignment="1">
      <alignment horizontal="left" vertical="center" wrapText="1"/>
    </xf>
    <xf numFmtId="0" fontId="13" fillId="6" borderId="0" xfId="0" applyFont="1" applyFill="1" applyAlignment="1" applyProtection="1">
      <alignment horizontal="left" vertical="center" wrapText="1"/>
    </xf>
    <xf numFmtId="0" fontId="43" fillId="6" borderId="0" xfId="0" applyFont="1" applyFill="1" applyProtection="1"/>
    <xf numFmtId="0" fontId="4" fillId="6" borderId="0" xfId="0" applyFont="1" applyFill="1" applyAlignment="1" applyProtection="1">
      <alignment horizontal="right"/>
    </xf>
    <xf numFmtId="0" fontId="14" fillId="6" borderId="0" xfId="0" applyFont="1" applyFill="1" applyAlignment="1" applyProtection="1">
      <alignment horizontal="right" vertical="top"/>
    </xf>
    <xf numFmtId="0" fontId="19" fillId="6" borderId="0" xfId="0" applyFont="1" applyFill="1" applyAlignment="1">
      <alignment wrapText="1"/>
    </xf>
    <xf numFmtId="0" fontId="4" fillId="6" borderId="0" xfId="0" applyFont="1" applyFill="1" applyAlignment="1" applyProtection="1">
      <alignment horizontal="right" vertical="top"/>
    </xf>
    <xf numFmtId="0" fontId="13" fillId="6" borderId="0" xfId="0" applyFont="1" applyFill="1" applyAlignment="1" applyProtection="1">
      <alignment horizontal="right" vertical="top" wrapText="1"/>
    </xf>
    <xf numFmtId="0" fontId="1" fillId="6" borderId="0" xfId="0" applyFont="1" applyFill="1" applyBorder="1" applyAlignment="1" applyProtection="1">
      <alignment horizontal="center"/>
    </xf>
    <xf numFmtId="0" fontId="15" fillId="6" borderId="0" xfId="0" applyFont="1" applyFill="1" applyBorder="1" applyAlignment="1" applyProtection="1">
      <alignment vertical="top" wrapText="1"/>
    </xf>
    <xf numFmtId="0" fontId="33" fillId="6" borderId="0" xfId="0" applyFont="1" applyFill="1"/>
    <xf numFmtId="0" fontId="37" fillId="6" borderId="0" xfId="0" applyFont="1" applyFill="1" applyAlignment="1">
      <alignment horizontal="left" vertical="center" wrapText="1"/>
    </xf>
    <xf numFmtId="0" fontId="33" fillId="6" borderId="0" xfId="0" applyFont="1" applyFill="1" applyBorder="1"/>
    <xf numFmtId="0" fontId="33" fillId="6" borderId="0" xfId="0" applyFont="1" applyFill="1" applyBorder="1" applyAlignment="1">
      <alignment horizontal="center" vertical="center" wrapText="1"/>
    </xf>
    <xf numFmtId="0" fontId="5" fillId="6" borderId="0" xfId="0" applyFont="1" applyFill="1" applyAlignment="1" applyProtection="1">
      <alignment wrapText="1"/>
    </xf>
    <xf numFmtId="0" fontId="19" fillId="7" borderId="0" xfId="0" applyFont="1" applyFill="1" applyBorder="1" applyAlignment="1">
      <alignment horizontal="left" vertical="center" wrapText="1"/>
    </xf>
    <xf numFmtId="10" fontId="33" fillId="6" borderId="0" xfId="0" applyNumberFormat="1" applyFont="1" applyFill="1" applyBorder="1" applyAlignment="1">
      <alignment horizontal="center" vertical="center" wrapText="1"/>
    </xf>
    <xf numFmtId="0" fontId="19" fillId="7" borderId="0" xfId="0" applyFont="1" applyFill="1" applyBorder="1" applyAlignment="1">
      <alignment horizontal="center" vertical="center" wrapText="1"/>
    </xf>
    <xf numFmtId="0" fontId="53" fillId="6" borderId="0" xfId="0" applyFont="1" applyFill="1" applyAlignment="1">
      <alignment horizontal="left" vertical="top" wrapText="1"/>
    </xf>
    <xf numFmtId="0" fontId="39" fillId="6" borderId="0" xfId="0" applyFont="1" applyFill="1" applyAlignment="1">
      <alignment horizontal="left" vertical="top" wrapText="1"/>
    </xf>
    <xf numFmtId="0" fontId="13" fillId="6" borderId="0" xfId="0" applyFont="1" applyFill="1" applyBorder="1" applyAlignment="1" applyProtection="1">
      <alignment horizontal="left" vertical="top" wrapText="1"/>
    </xf>
    <xf numFmtId="0" fontId="19" fillId="6" borderId="0" xfId="0" applyFont="1" applyFill="1" applyAlignment="1" applyProtection="1">
      <alignment horizontal="left" vertical="center" wrapText="1"/>
    </xf>
    <xf numFmtId="0" fontId="33" fillId="7" borderId="0" xfId="0" applyFont="1" applyFill="1" applyBorder="1" applyAlignment="1" applyProtection="1">
      <alignment vertical="center" wrapText="1"/>
    </xf>
    <xf numFmtId="0" fontId="19" fillId="7" borderId="0" xfId="0" applyFont="1" applyFill="1" applyBorder="1" applyAlignment="1" applyProtection="1">
      <alignment horizontal="left" vertical="center" wrapText="1"/>
    </xf>
    <xf numFmtId="4" fontId="33" fillId="7" borderId="0" xfId="0" applyNumberFormat="1" applyFont="1" applyFill="1" applyBorder="1" applyAlignment="1" applyProtection="1">
      <alignment horizontal="right" vertical="center"/>
    </xf>
    <xf numFmtId="4" fontId="34" fillId="7" borderId="0" xfId="0" applyNumberFormat="1" applyFont="1" applyFill="1" applyBorder="1" applyAlignment="1" applyProtection="1">
      <alignment horizontal="right" vertical="center"/>
    </xf>
    <xf numFmtId="4" fontId="33" fillId="7" borderId="0" xfId="0" applyNumberFormat="1" applyFont="1" applyFill="1" applyBorder="1" applyAlignment="1" applyProtection="1">
      <alignment horizontal="center" vertical="center"/>
    </xf>
    <xf numFmtId="4" fontId="4" fillId="7" borderId="0" xfId="0" applyNumberFormat="1" applyFont="1" applyFill="1" applyBorder="1" applyAlignment="1" applyProtection="1">
      <alignment horizontal="right" vertical="center"/>
    </xf>
    <xf numFmtId="0" fontId="15" fillId="6" borderId="0" xfId="0" applyFont="1" applyFill="1" applyBorder="1" applyAlignment="1" applyProtection="1">
      <alignment horizontal="left" vertical="top"/>
    </xf>
    <xf numFmtId="0" fontId="15" fillId="6" borderId="0" xfId="0" applyFont="1" applyFill="1" applyAlignment="1" applyProtection="1">
      <alignment vertical="top"/>
    </xf>
    <xf numFmtId="0" fontId="37" fillId="6" borderId="0" xfId="0" applyFont="1" applyFill="1" applyBorder="1" applyAlignment="1">
      <alignment horizontal="left" vertical="center" wrapText="1"/>
    </xf>
    <xf numFmtId="0" fontId="38" fillId="6" borderId="0" xfId="0" applyFont="1" applyFill="1" applyAlignment="1">
      <alignment horizontal="left" vertical="center" wrapText="1"/>
    </xf>
    <xf numFmtId="0" fontId="20" fillId="7" borderId="16" xfId="0" applyFont="1" applyFill="1" applyBorder="1" applyAlignment="1">
      <alignment horizontal="center" vertical="top" wrapText="1"/>
    </xf>
    <xf numFmtId="0" fontId="20" fillId="7" borderId="11"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7" borderId="1" xfId="2" applyFont="1" applyFill="1" applyBorder="1" applyAlignment="1">
      <alignment horizontal="center" vertical="center" wrapText="1"/>
    </xf>
    <xf numFmtId="0" fontId="19" fillId="7" borderId="11" xfId="0" applyFont="1" applyFill="1" applyBorder="1" applyAlignment="1">
      <alignment horizontal="left" vertical="center" wrapText="1"/>
    </xf>
    <xf numFmtId="10" fontId="20" fillId="7" borderId="11" xfId="0" applyNumberFormat="1" applyFont="1" applyFill="1" applyBorder="1" applyAlignment="1">
      <alignment horizontal="center" vertical="center" wrapText="1"/>
    </xf>
    <xf numFmtId="10" fontId="20" fillId="6" borderId="11" xfId="0" applyNumberFormat="1" applyFont="1" applyFill="1" applyBorder="1" applyAlignment="1">
      <alignment horizontal="center" vertical="center" wrapText="1"/>
    </xf>
    <xf numFmtId="10" fontId="20" fillId="6" borderId="1" xfId="0" applyNumberFormat="1" applyFont="1" applyFill="1" applyBorder="1" applyAlignment="1">
      <alignment horizontal="center" vertical="center" wrapText="1"/>
    </xf>
    <xf numFmtId="0" fontId="19" fillId="7" borderId="1" xfId="0" applyFont="1" applyFill="1" applyBorder="1" applyAlignment="1">
      <alignment horizontal="center" vertical="center" wrapText="1"/>
    </xf>
    <xf numFmtId="10" fontId="34" fillId="6" borderId="1" xfId="0" applyNumberFormat="1" applyFont="1" applyFill="1" applyBorder="1" applyAlignment="1">
      <alignment horizontal="center" vertical="center" wrapText="1"/>
    </xf>
    <xf numFmtId="10" fontId="20" fillId="7" borderId="0" xfId="0" applyNumberFormat="1" applyFont="1" applyFill="1" applyBorder="1" applyAlignment="1">
      <alignment horizontal="center" vertical="center" wrapText="1"/>
    </xf>
    <xf numFmtId="10" fontId="19" fillId="7" borderId="0" xfId="0" applyNumberFormat="1" applyFont="1" applyFill="1" applyBorder="1" applyAlignment="1">
      <alignment horizontal="center" vertical="center" wrapText="1"/>
    </xf>
    <xf numFmtId="0" fontId="33" fillId="7" borderId="1" xfId="0" applyFont="1" applyFill="1" applyBorder="1" applyAlignment="1" applyProtection="1">
      <alignment vertical="center" wrapText="1"/>
    </xf>
    <xf numFmtId="0" fontId="19" fillId="7" borderId="1" xfId="2" applyFont="1" applyFill="1" applyBorder="1" applyAlignment="1" applyProtection="1">
      <alignment vertical="center" wrapText="1"/>
    </xf>
    <xf numFmtId="10" fontId="19" fillId="7" borderId="1" xfId="2" applyNumberFormat="1" applyFont="1" applyFill="1" applyBorder="1" applyAlignment="1" applyProtection="1">
      <alignment horizontal="center" vertical="top" wrapText="1"/>
    </xf>
    <xf numFmtId="4" fontId="19" fillId="7" borderId="1" xfId="2" applyNumberFormat="1" applyFont="1" applyFill="1" applyBorder="1" applyAlignment="1" applyProtection="1">
      <alignment horizontal="right" vertical="center"/>
    </xf>
    <xf numFmtId="0" fontId="19" fillId="7" borderId="11" xfId="2" applyFont="1" applyFill="1" applyBorder="1" applyAlignment="1" applyProtection="1">
      <alignment vertical="center" wrapText="1"/>
    </xf>
    <xf numFmtId="10" fontId="19" fillId="7" borderId="11" xfId="2" applyNumberFormat="1" applyFont="1" applyFill="1" applyBorder="1" applyAlignment="1" applyProtection="1">
      <alignment horizontal="center" vertical="top" wrapText="1"/>
    </xf>
    <xf numFmtId="4" fontId="19" fillId="7" borderId="11" xfId="2" applyNumberFormat="1" applyFont="1" applyFill="1" applyBorder="1" applyAlignment="1" applyProtection="1">
      <alignment horizontal="right" vertical="center"/>
    </xf>
    <xf numFmtId="0" fontId="33" fillId="7" borderId="17" xfId="0" applyFont="1" applyFill="1" applyBorder="1" applyAlignment="1" applyProtection="1">
      <alignment vertical="center" wrapText="1"/>
    </xf>
    <xf numFmtId="0" fontId="33" fillId="7" borderId="18" xfId="0" applyFont="1" applyFill="1" applyBorder="1" applyAlignment="1" applyProtection="1">
      <alignment vertical="center" wrapText="1"/>
    </xf>
    <xf numFmtId="4" fontId="33" fillId="6" borderId="18" xfId="0" applyNumberFormat="1" applyFont="1" applyFill="1" applyBorder="1" applyAlignment="1" applyProtection="1">
      <alignment horizontal="center" vertical="center"/>
    </xf>
    <xf numFmtId="10" fontId="33" fillId="7" borderId="18" xfId="0" applyNumberFormat="1" applyFont="1" applyFill="1" applyBorder="1" applyAlignment="1" applyProtection="1">
      <alignment horizontal="center" vertical="top" wrapText="1"/>
    </xf>
    <xf numFmtId="4" fontId="33" fillId="7" borderId="15" xfId="0" applyNumberFormat="1" applyFont="1" applyFill="1" applyBorder="1" applyAlignment="1" applyProtection="1">
      <alignment horizontal="right" vertical="center"/>
    </xf>
    <xf numFmtId="0" fontId="33" fillId="6" borderId="4" xfId="0" applyFont="1" applyFill="1" applyBorder="1" applyProtection="1"/>
    <xf numFmtId="0" fontId="33" fillId="6" borderId="1" xfId="0" applyFont="1" applyFill="1" applyBorder="1" applyProtection="1"/>
    <xf numFmtId="10" fontId="33" fillId="6" borderId="4" xfId="0" applyNumberFormat="1" applyFont="1" applyFill="1" applyBorder="1" applyAlignment="1" applyProtection="1">
      <alignment horizontal="center" vertical="center" wrapText="1"/>
    </xf>
    <xf numFmtId="4" fontId="33" fillId="6" borderId="1" xfId="0" applyNumberFormat="1" applyFont="1" applyFill="1" applyBorder="1" applyAlignment="1" applyProtection="1">
      <alignment horizontal="right" vertical="center"/>
    </xf>
    <xf numFmtId="0" fontId="33" fillId="6" borderId="0" xfId="0" applyFont="1" applyFill="1" applyAlignment="1">
      <alignment horizontal="right"/>
    </xf>
    <xf numFmtId="0" fontId="34" fillId="6" borderId="6" xfId="0" applyFont="1" applyFill="1" applyBorder="1" applyAlignment="1">
      <alignment horizontal="right" vertical="center"/>
    </xf>
    <xf numFmtId="4" fontId="34" fillId="6" borderId="12" xfId="0" applyNumberFormat="1" applyFont="1" applyFill="1" applyBorder="1" applyAlignment="1" applyProtection="1">
      <alignment horizontal="right" vertical="center"/>
    </xf>
    <xf numFmtId="0" fontId="34" fillId="6" borderId="0" xfId="0" applyFont="1" applyFill="1" applyBorder="1" applyAlignment="1"/>
    <xf numFmtId="0" fontId="33" fillId="6" borderId="1" xfId="0" applyFont="1" applyFill="1" applyBorder="1" applyAlignment="1" applyProtection="1">
      <alignment vertical="center" wrapText="1"/>
    </xf>
    <xf numFmtId="0" fontId="33" fillId="6" borderId="17" xfId="0" applyFont="1" applyFill="1" applyBorder="1" applyAlignment="1" applyProtection="1">
      <alignment vertical="center" wrapText="1"/>
    </xf>
    <xf numFmtId="0" fontId="33" fillId="6" borderId="1" xfId="0" applyFont="1" applyFill="1" applyBorder="1" applyAlignment="1" applyProtection="1">
      <alignment horizontal="left"/>
    </xf>
    <xf numFmtId="4" fontId="33" fillId="6" borderId="11" xfId="0" applyNumberFormat="1" applyFont="1" applyFill="1" applyBorder="1" applyAlignment="1" applyProtection="1">
      <alignment horizontal="right" vertical="center"/>
    </xf>
    <xf numFmtId="0" fontId="33" fillId="6" borderId="0" xfId="0" applyFont="1" applyFill="1" applyAlignment="1">
      <alignment horizontal="right" vertical="center"/>
    </xf>
    <xf numFmtId="0" fontId="33" fillId="6" borderId="0" xfId="0" applyFont="1" applyFill="1" applyAlignment="1">
      <alignment horizontal="center" vertical="center"/>
    </xf>
    <xf numFmtId="0" fontId="34" fillId="6" borderId="0" xfId="0" applyFont="1" applyFill="1" applyAlignment="1">
      <alignment horizontal="right" vertical="center"/>
    </xf>
    <xf numFmtId="4" fontId="33" fillId="6" borderId="0" xfId="0" applyNumberFormat="1" applyFont="1" applyFill="1" applyBorder="1" applyAlignment="1" applyProtection="1">
      <alignment horizontal="center" vertical="center"/>
    </xf>
    <xf numFmtId="4" fontId="4" fillId="6" borderId="12" xfId="0" applyNumberFormat="1" applyFont="1" applyFill="1" applyBorder="1" applyAlignment="1" applyProtection="1">
      <alignment horizontal="right" vertical="center"/>
    </xf>
    <xf numFmtId="0" fontId="4" fillId="6" borderId="0" xfId="0" applyFont="1" applyFill="1" applyAlignment="1">
      <alignment horizontal="right" vertical="center"/>
    </xf>
    <xf numFmtId="0" fontId="4" fillId="6" borderId="0" xfId="0" applyFont="1" applyFill="1" applyBorder="1" applyAlignment="1">
      <alignment horizontal="right" vertical="center"/>
    </xf>
    <xf numFmtId="4" fontId="4" fillId="6" borderId="0" xfId="0" applyNumberFormat="1" applyFont="1" applyFill="1" applyBorder="1" applyAlignment="1" applyProtection="1">
      <alignment horizontal="right" vertical="center"/>
    </xf>
    <xf numFmtId="0" fontId="19" fillId="6" borderId="0" xfId="0" applyFont="1" applyFill="1" applyBorder="1"/>
    <xf numFmtId="4" fontId="33" fillId="7" borderId="1" xfId="0" applyNumberFormat="1" applyFont="1" applyFill="1" applyBorder="1" applyAlignment="1" applyProtection="1">
      <alignment horizontal="right" vertical="center"/>
    </xf>
    <xf numFmtId="4" fontId="34" fillId="7" borderId="12" xfId="0" applyNumberFormat="1" applyFont="1" applyFill="1" applyBorder="1" applyAlignment="1" applyProtection="1">
      <alignment horizontal="right" vertical="center"/>
    </xf>
    <xf numFmtId="4" fontId="33" fillId="7" borderId="11" xfId="0" applyNumberFormat="1" applyFont="1" applyFill="1" applyBorder="1" applyAlignment="1" applyProtection="1">
      <alignment horizontal="right" vertical="center"/>
    </xf>
    <xf numFmtId="4" fontId="4" fillId="7" borderId="12" xfId="0" applyNumberFormat="1" applyFont="1" applyFill="1" applyBorder="1" applyAlignment="1" applyProtection="1">
      <alignment horizontal="right" vertical="center"/>
    </xf>
    <xf numFmtId="0" fontId="20" fillId="6" borderId="16" xfId="0" applyFont="1" applyFill="1" applyBorder="1" applyAlignment="1">
      <alignment horizontal="center" vertical="top" wrapText="1"/>
    </xf>
    <xf numFmtId="0" fontId="19" fillId="6" borderId="1" xfId="2" applyFont="1" applyFill="1" applyBorder="1" applyAlignment="1">
      <alignment horizontal="center" vertical="center" wrapText="1"/>
    </xf>
    <xf numFmtId="0" fontId="19" fillId="6" borderId="11" xfId="0" applyFont="1" applyFill="1" applyBorder="1" applyAlignment="1">
      <alignment horizontal="left" vertical="center" wrapText="1"/>
    </xf>
    <xf numFmtId="0" fontId="19" fillId="6" borderId="1"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6" borderId="0" xfId="0" applyFont="1" applyFill="1" applyBorder="1" applyAlignment="1">
      <alignment horizontal="left" vertical="center" wrapText="1"/>
    </xf>
    <xf numFmtId="10" fontId="20" fillId="6" borderId="0" xfId="0" applyNumberFormat="1" applyFont="1" applyFill="1" applyBorder="1" applyAlignment="1">
      <alignment horizontal="center" vertical="center" wrapText="1"/>
    </xf>
    <xf numFmtId="10" fontId="19" fillId="6" borderId="0" xfId="0" applyNumberFormat="1" applyFont="1" applyFill="1" applyBorder="1" applyAlignment="1">
      <alignment horizontal="center" vertical="center" wrapText="1"/>
    </xf>
    <xf numFmtId="0" fontId="19" fillId="6" borderId="1" xfId="2" applyFont="1" applyFill="1" applyBorder="1" applyAlignment="1" applyProtection="1">
      <alignment vertical="center" wrapText="1"/>
    </xf>
    <xf numFmtId="10" fontId="19" fillId="6" borderId="1" xfId="2" applyNumberFormat="1" applyFont="1" applyFill="1" applyBorder="1" applyAlignment="1" applyProtection="1">
      <alignment horizontal="center" vertical="top" wrapText="1"/>
    </xf>
    <xf numFmtId="4" fontId="19" fillId="6" borderId="1" xfId="2" applyNumberFormat="1" applyFont="1" applyFill="1" applyBorder="1" applyAlignment="1" applyProtection="1">
      <alignment horizontal="right" vertical="center"/>
    </xf>
    <xf numFmtId="0" fontId="19" fillId="6" borderId="11" xfId="2" applyFont="1" applyFill="1" applyBorder="1" applyAlignment="1" applyProtection="1">
      <alignment vertical="center" wrapText="1"/>
    </xf>
    <xf numFmtId="10" fontId="19" fillId="6" borderId="11" xfId="2" applyNumberFormat="1" applyFont="1" applyFill="1" applyBorder="1" applyAlignment="1" applyProtection="1">
      <alignment horizontal="center" vertical="top" wrapText="1"/>
    </xf>
    <xf numFmtId="4" fontId="19" fillId="6" borderId="11" xfId="2" applyNumberFormat="1" applyFont="1" applyFill="1" applyBorder="1" applyAlignment="1" applyProtection="1">
      <alignment horizontal="right" vertical="center"/>
    </xf>
    <xf numFmtId="0" fontId="33" fillId="6" borderId="18" xfId="0" applyFont="1" applyFill="1" applyBorder="1" applyAlignment="1" applyProtection="1">
      <alignment vertical="center" wrapText="1"/>
    </xf>
    <xf numFmtId="10" fontId="33" fillId="6" borderId="18" xfId="0" applyNumberFormat="1" applyFont="1" applyFill="1" applyBorder="1" applyAlignment="1" applyProtection="1">
      <alignment horizontal="center" vertical="top" wrapText="1"/>
    </xf>
    <xf numFmtId="4" fontId="33" fillId="6" borderId="15" xfId="0" applyNumberFormat="1" applyFont="1" applyFill="1" applyBorder="1" applyAlignment="1" applyProtection="1">
      <alignment horizontal="right" vertical="center"/>
    </xf>
    <xf numFmtId="0" fontId="33" fillId="7" borderId="1" xfId="0" applyFont="1" applyFill="1" applyBorder="1" applyProtection="1"/>
    <xf numFmtId="0" fontId="33" fillId="7" borderId="1" xfId="0" applyFont="1" applyFill="1" applyBorder="1" applyAlignment="1" applyProtection="1">
      <alignment horizontal="left"/>
    </xf>
    <xf numFmtId="0" fontId="54" fillId="6" borderId="0" xfId="0" applyFont="1" applyFill="1" applyBorder="1" applyAlignment="1">
      <alignment vertical="center" wrapText="1"/>
    </xf>
    <xf numFmtId="0" fontId="50" fillId="6" borderId="0" xfId="0" applyFont="1" applyFill="1" applyBorder="1" applyAlignment="1">
      <alignment vertical="center" wrapText="1"/>
    </xf>
    <xf numFmtId="0" fontId="29" fillId="6" borderId="0" xfId="0" applyFont="1" applyFill="1" applyBorder="1" applyAlignment="1" applyProtection="1">
      <alignment vertical="center"/>
    </xf>
    <xf numFmtId="0" fontId="29" fillId="6" borderId="0" xfId="0" applyFont="1" applyFill="1" applyAlignment="1" applyProtection="1">
      <alignment vertical="center" wrapText="1"/>
    </xf>
    <xf numFmtId="0" fontId="13" fillId="0" borderId="0" xfId="0" applyFont="1" applyAlignment="1">
      <alignment vertical="top"/>
    </xf>
    <xf numFmtId="0" fontId="13" fillId="6" borderId="0" xfId="0" applyFont="1" applyFill="1" applyAlignment="1" applyProtection="1">
      <alignment horizontal="left" vertical="top"/>
    </xf>
    <xf numFmtId="0" fontId="13" fillId="6" borderId="0" xfId="0" applyFont="1" applyFill="1" applyAlignment="1" applyProtection="1">
      <alignment horizontal="left" vertical="top" wrapText="1"/>
    </xf>
    <xf numFmtId="0" fontId="13" fillId="6" borderId="0" xfId="0" applyFont="1" applyFill="1" applyAlignment="1" applyProtection="1">
      <alignment vertical="top"/>
    </xf>
    <xf numFmtId="0" fontId="13" fillId="6" borderId="0" xfId="0" applyFont="1" applyFill="1" applyAlignment="1">
      <alignment vertical="top"/>
    </xf>
    <xf numFmtId="0" fontId="15" fillId="6" borderId="0" xfId="4" applyFont="1" applyFill="1" applyAlignment="1" applyProtection="1">
      <alignment vertical="top" wrapText="1"/>
    </xf>
    <xf numFmtId="0" fontId="45" fillId="6" borderId="0" xfId="4" applyFill="1" applyAlignment="1" applyProtection="1">
      <alignment vertical="top" wrapText="1"/>
    </xf>
    <xf numFmtId="0" fontId="1" fillId="6" borderId="0" xfId="0" applyFont="1" applyFill="1" applyAlignment="1" applyProtection="1">
      <alignment vertical="top" wrapText="1"/>
    </xf>
    <xf numFmtId="1" fontId="17" fillId="7" borderId="1" xfId="0" applyNumberFormat="1" applyFont="1" applyFill="1" applyBorder="1" applyAlignment="1" applyProtection="1">
      <alignment horizontal="center" vertical="center" wrapText="1"/>
      <protection locked="0"/>
    </xf>
    <xf numFmtId="1" fontId="17" fillId="6" borderId="1" xfId="0" applyNumberFormat="1" applyFont="1" applyFill="1" applyBorder="1" applyAlignment="1">
      <alignment horizontal="center" vertical="center" wrapText="1"/>
    </xf>
    <xf numFmtId="0" fontId="65" fillId="6" borderId="0" xfId="0" applyFont="1" applyFill="1"/>
    <xf numFmtId="0" fontId="0" fillId="6" borderId="0" xfId="0" applyFill="1"/>
    <xf numFmtId="0" fontId="18" fillId="6" borderId="20" xfId="0" applyFont="1" applyFill="1" applyBorder="1" applyAlignment="1">
      <alignment vertical="center" wrapText="1"/>
    </xf>
    <xf numFmtId="0" fontId="36" fillId="6" borderId="0" xfId="0" applyFont="1" applyFill="1" applyAlignment="1" applyProtection="1">
      <alignment horizontal="left" vertical="center"/>
    </xf>
    <xf numFmtId="0" fontId="36" fillId="6" borderId="0" xfId="0" applyFont="1" applyFill="1" applyAlignment="1" applyProtection="1">
      <alignment vertical="center"/>
    </xf>
    <xf numFmtId="0" fontId="35" fillId="6" borderId="0" xfId="0" applyFont="1" applyFill="1" applyAlignment="1" applyProtection="1">
      <alignment vertical="center"/>
    </xf>
    <xf numFmtId="0" fontId="36" fillId="6" borderId="0" xfId="0" applyFont="1" applyFill="1" applyAlignment="1" applyProtection="1">
      <alignment horizontal="center" vertical="top"/>
    </xf>
    <xf numFmtId="0" fontId="32" fillId="6" borderId="0" xfId="0" applyFont="1" applyFill="1" applyBorder="1" applyAlignment="1">
      <alignment vertical="center" wrapText="1"/>
    </xf>
    <xf numFmtId="0" fontId="1" fillId="6" borderId="0" xfId="0" applyFont="1" applyFill="1" applyAlignment="1">
      <alignment vertical="center"/>
    </xf>
    <xf numFmtId="0" fontId="66" fillId="6" borderId="0" xfId="0" applyFont="1" applyFill="1" applyBorder="1" applyAlignment="1"/>
    <xf numFmtId="0" fontId="68" fillId="6" borderId="15" xfId="0" applyFont="1" applyFill="1" applyBorder="1" applyAlignment="1" applyProtection="1">
      <alignment vertical="center" wrapText="1"/>
    </xf>
    <xf numFmtId="0" fontId="13" fillId="3" borderId="0" xfId="0" applyFont="1" applyFill="1" applyAlignment="1">
      <alignment vertical="top"/>
    </xf>
    <xf numFmtId="0" fontId="20" fillId="7" borderId="16" xfId="0" applyFont="1" applyFill="1" applyBorder="1" applyAlignment="1">
      <alignment horizontal="center" vertical="center" wrapText="1"/>
    </xf>
    <xf numFmtId="0" fontId="31" fillId="6" borderId="0" xfId="0" applyFont="1" applyFill="1" applyBorder="1" applyAlignment="1">
      <alignment vertical="center" wrapText="1"/>
    </xf>
    <xf numFmtId="0" fontId="33" fillId="7" borderId="1" xfId="0" applyFont="1" applyFill="1" applyBorder="1" applyAlignment="1" applyProtection="1">
      <alignment horizontal="center" vertical="center" wrapText="1"/>
    </xf>
    <xf numFmtId="0" fontId="34" fillId="7" borderId="1" xfId="0" applyFont="1" applyFill="1" applyBorder="1" applyAlignment="1" applyProtection="1">
      <alignment vertical="center" wrapText="1"/>
    </xf>
    <xf numFmtId="0" fontId="34" fillId="6" borderId="1" xfId="0" applyFont="1" applyFill="1" applyBorder="1" applyAlignment="1" applyProtection="1">
      <alignment vertical="center" wrapText="1"/>
    </xf>
    <xf numFmtId="0" fontId="33" fillId="6" borderId="1" xfId="0" applyFont="1" applyFill="1" applyBorder="1" applyAlignment="1" applyProtection="1">
      <alignment horizontal="center" vertical="center" wrapText="1"/>
    </xf>
    <xf numFmtId="0" fontId="34" fillId="7" borderId="17" xfId="0" applyFont="1" applyFill="1" applyBorder="1" applyAlignment="1" applyProtection="1">
      <alignment horizontal="center" vertical="center" wrapText="1"/>
    </xf>
    <xf numFmtId="0" fontId="33" fillId="7" borderId="17" xfId="0" applyFont="1" applyFill="1" applyBorder="1" applyAlignment="1" applyProtection="1">
      <alignment horizontal="center" vertical="center" wrapText="1"/>
    </xf>
    <xf numFmtId="49" fontId="70" fillId="6" borderId="0" xfId="0" applyNumberFormat="1" applyFont="1" applyFill="1" applyBorder="1" applyAlignment="1" applyProtection="1">
      <alignment horizontal="left" vertical="center"/>
    </xf>
    <xf numFmtId="0" fontId="13" fillId="5" borderId="0" xfId="0" applyFont="1" applyFill="1" applyBorder="1" applyProtection="1"/>
    <xf numFmtId="0" fontId="72" fillId="10" borderId="0" xfId="0" applyFont="1" applyFill="1" applyBorder="1" applyAlignment="1" applyProtection="1">
      <alignment horizontal="center" vertical="center" wrapText="1"/>
    </xf>
    <xf numFmtId="0" fontId="73" fillId="10" borderId="0" xfId="0" applyFont="1" applyFill="1" applyBorder="1" applyAlignment="1" applyProtection="1">
      <alignment horizontal="center" vertical="center" wrapText="1"/>
    </xf>
    <xf numFmtId="0" fontId="7" fillId="5" borderId="0" xfId="0" applyFont="1" applyFill="1" applyBorder="1" applyProtection="1"/>
    <xf numFmtId="0" fontId="13" fillId="3" borderId="0" xfId="0" applyFont="1" applyFill="1" applyProtection="1"/>
    <xf numFmtId="4" fontId="19" fillId="0" borderId="1" xfId="0" applyNumberFormat="1" applyFont="1" applyFill="1" applyBorder="1" applyAlignment="1" applyProtection="1">
      <alignment horizontal="right" vertical="center" wrapText="1"/>
      <protection locked="0"/>
    </xf>
    <xf numFmtId="0" fontId="4" fillId="11" borderId="11" xfId="0" applyFont="1" applyFill="1" applyBorder="1" applyAlignment="1" applyProtection="1">
      <alignment horizontal="center" vertical="center"/>
    </xf>
    <xf numFmtId="0" fontId="1" fillId="11" borderId="4" xfId="0" applyFont="1" applyFill="1" applyBorder="1" applyAlignment="1" applyProtection="1">
      <alignment horizontal="center" vertical="center" wrapText="1"/>
    </xf>
    <xf numFmtId="4" fontId="19" fillId="12" borderId="1" xfId="0" applyNumberFormat="1" applyFont="1" applyFill="1" applyBorder="1" applyAlignment="1" applyProtection="1">
      <alignment horizontal="right" vertical="center"/>
    </xf>
    <xf numFmtId="4" fontId="20" fillId="12" borderId="1" xfId="0" applyNumberFormat="1" applyFont="1" applyFill="1" applyBorder="1" applyAlignment="1" applyProtection="1">
      <alignment horizontal="right" vertical="center" wrapText="1"/>
    </xf>
    <xf numFmtId="4" fontId="20" fillId="12" borderId="12" xfId="0" applyNumberFormat="1" applyFont="1" applyFill="1" applyBorder="1" applyAlignment="1" applyProtection="1">
      <alignment horizontal="right" vertical="center" wrapText="1"/>
    </xf>
    <xf numFmtId="4" fontId="24" fillId="12" borderId="1" xfId="0" applyNumberFormat="1" applyFont="1" applyFill="1" applyBorder="1" applyAlignment="1" applyProtection="1">
      <alignment horizontal="right" vertical="center" wrapText="1"/>
    </xf>
    <xf numFmtId="4" fontId="19" fillId="12" borderId="1" xfId="0" applyNumberFormat="1" applyFont="1" applyFill="1" applyBorder="1" applyAlignment="1" applyProtection="1">
      <alignment horizontal="right" vertical="center" wrapText="1"/>
    </xf>
    <xf numFmtId="4" fontId="19" fillId="12" borderId="24" xfId="0" applyNumberFormat="1" applyFont="1" applyFill="1" applyBorder="1" applyAlignment="1" applyProtection="1">
      <alignment horizontal="right" vertical="center" wrapText="1"/>
    </xf>
    <xf numFmtId="1" fontId="17" fillId="11" borderId="1" xfId="0" applyNumberFormat="1" applyFont="1" applyFill="1" applyBorder="1" applyAlignment="1" applyProtection="1">
      <alignment horizontal="center" vertical="center" wrapText="1"/>
      <protection locked="0"/>
    </xf>
    <xf numFmtId="1" fontId="17" fillId="15" borderId="1" xfId="0" applyNumberFormat="1" applyFont="1" applyFill="1" applyBorder="1" applyAlignment="1">
      <alignment horizontal="center" vertical="center" wrapText="1"/>
    </xf>
    <xf numFmtId="9" fontId="68" fillId="6" borderId="17" xfId="0" applyNumberFormat="1" applyFont="1" applyFill="1" applyBorder="1" applyAlignment="1" applyProtection="1">
      <alignment vertical="center" wrapText="1"/>
    </xf>
    <xf numFmtId="0" fontId="1" fillId="6" borderId="6" xfId="0" applyFont="1" applyFill="1" applyBorder="1" applyAlignment="1" applyProtection="1">
      <alignment horizontal="right" vertical="center" wrapText="1"/>
    </xf>
    <xf numFmtId="1" fontId="17" fillId="16" borderId="1" xfId="0" applyNumberFormat="1" applyFont="1" applyFill="1" applyBorder="1" applyAlignment="1" applyProtection="1">
      <alignment horizontal="center" vertical="center" wrapText="1"/>
      <protection locked="0"/>
    </xf>
    <xf numFmtId="4" fontId="20" fillId="13" borderId="1" xfId="0" applyNumberFormat="1" applyFont="1" applyFill="1" applyBorder="1" applyAlignment="1" applyProtection="1">
      <alignment horizontal="right" vertical="center"/>
    </xf>
    <xf numFmtId="4" fontId="19" fillId="14" borderId="1" xfId="0" applyNumberFormat="1" applyFont="1" applyFill="1" applyBorder="1" applyAlignment="1" applyProtection="1">
      <alignment horizontal="right" vertical="center" wrapText="1"/>
    </xf>
    <xf numFmtId="4" fontId="19" fillId="12" borderId="23" xfId="0" applyNumberFormat="1" applyFont="1" applyFill="1" applyBorder="1" applyAlignment="1" applyProtection="1">
      <alignment horizontal="right" vertical="center" wrapText="1"/>
    </xf>
    <xf numFmtId="1" fontId="17" fillId="11" borderId="1" xfId="0" applyNumberFormat="1" applyFont="1" applyFill="1" applyBorder="1" applyAlignment="1" applyProtection="1">
      <alignment horizontal="center" vertical="center" wrapText="1"/>
    </xf>
    <xf numFmtId="14" fontId="3" fillId="6" borderId="1" xfId="2" applyNumberFormat="1" applyFont="1" applyFill="1" applyBorder="1" applyAlignment="1" applyProtection="1">
      <alignment horizontal="center" vertical="center"/>
    </xf>
    <xf numFmtId="14" fontId="3" fillId="6" borderId="0" xfId="2" applyNumberFormat="1" applyFont="1" applyFill="1" applyBorder="1" applyAlignment="1" applyProtection="1">
      <alignment horizontal="center" vertical="center"/>
    </xf>
    <xf numFmtId="0" fontId="40" fillId="6" borderId="1" xfId="0" applyFont="1" applyFill="1" applyBorder="1" applyAlignment="1" applyProtection="1">
      <alignment horizontal="center" vertical="center" wrapText="1"/>
    </xf>
    <xf numFmtId="0" fontId="40" fillId="15" borderId="1" xfId="0" applyFont="1" applyFill="1" applyBorder="1" applyAlignment="1" applyProtection="1">
      <alignment horizontal="center" vertical="center"/>
    </xf>
    <xf numFmtId="0" fontId="40" fillId="6"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wrapText="1"/>
      <protection locked="0"/>
    </xf>
    <xf numFmtId="10" fontId="4" fillId="17" borderId="1" xfId="0" applyNumberFormat="1" applyFont="1" applyFill="1" applyBorder="1" applyAlignment="1" applyProtection="1">
      <alignment horizontal="center" vertical="center" wrapText="1"/>
    </xf>
    <xf numFmtId="10" fontId="4" fillId="4" borderId="1" xfId="0" applyNumberFormat="1" applyFont="1" applyFill="1" applyBorder="1" applyAlignment="1" applyProtection="1">
      <alignment horizontal="center" vertical="center" wrapText="1"/>
      <protection locked="0"/>
    </xf>
    <xf numFmtId="0" fontId="4" fillId="6" borderId="0" xfId="2" applyFont="1" applyFill="1" applyBorder="1" applyAlignment="1" applyProtection="1">
      <alignment horizontal="left" vertical="center"/>
    </xf>
    <xf numFmtId="0" fontId="16" fillId="6" borderId="0" xfId="2" applyFont="1" applyFill="1" applyBorder="1" applyAlignment="1">
      <alignment vertical="center"/>
    </xf>
    <xf numFmtId="0" fontId="17" fillId="6" borderId="0" xfId="2" applyFont="1" applyFill="1" applyBorder="1" applyAlignment="1">
      <alignment vertical="center"/>
    </xf>
    <xf numFmtId="0" fontId="17" fillId="6" borderId="0" xfId="2" applyFont="1" applyFill="1" applyBorder="1" applyAlignment="1" applyProtection="1">
      <alignment vertical="center"/>
    </xf>
    <xf numFmtId="0" fontId="18" fillId="6" borderId="0" xfId="2" applyFont="1" applyFill="1" applyBorder="1" applyAlignment="1">
      <alignment vertical="center"/>
    </xf>
    <xf numFmtId="0" fontId="18" fillId="0" borderId="0" xfId="2" applyFont="1" applyBorder="1" applyAlignment="1" applyProtection="1">
      <alignment vertical="center"/>
    </xf>
    <xf numFmtId="0" fontId="18" fillId="0" borderId="0" xfId="2" applyFont="1" applyFill="1" applyBorder="1" applyAlignment="1" applyProtection="1">
      <alignment horizontal="center" vertical="center"/>
    </xf>
    <xf numFmtId="0" fontId="18" fillId="0" borderId="0" xfId="2" applyFont="1" applyFill="1" applyBorder="1" applyAlignment="1" applyProtection="1">
      <alignment horizontal="center" vertical="center" wrapText="1"/>
    </xf>
    <xf numFmtId="0" fontId="18" fillId="0" borderId="0" xfId="2" applyFont="1" applyFill="1" applyBorder="1" applyAlignment="1" applyProtection="1">
      <alignment vertical="center"/>
    </xf>
    <xf numFmtId="0" fontId="18" fillId="0" borderId="0" xfId="2" applyFont="1" applyFill="1" applyBorder="1" applyAlignment="1">
      <alignment vertical="center"/>
    </xf>
    <xf numFmtId="0" fontId="4" fillId="6" borderId="0" xfId="2" applyFont="1" applyFill="1" applyBorder="1" applyAlignment="1">
      <alignment horizontal="right" vertical="center"/>
    </xf>
    <xf numFmtId="0" fontId="47" fillId="6" borderId="0" xfId="2" applyFont="1" applyFill="1" applyBorder="1" applyAlignment="1" applyProtection="1">
      <alignment vertical="center"/>
    </xf>
    <xf numFmtId="0" fontId="3" fillId="6" borderId="0" xfId="2" applyFont="1" applyFill="1" applyBorder="1" applyAlignment="1" applyProtection="1">
      <alignment vertical="center" wrapText="1"/>
    </xf>
    <xf numFmtId="0" fontId="14" fillId="6" borderId="0" xfId="2" applyFont="1" applyFill="1" applyBorder="1" applyAlignment="1">
      <alignment horizontal="left" vertical="center"/>
    </xf>
    <xf numFmtId="0" fontId="4" fillId="6" borderId="0" xfId="2" applyFont="1" applyFill="1" applyBorder="1" applyAlignment="1">
      <alignment vertical="center"/>
    </xf>
    <xf numFmtId="0" fontId="4" fillId="6" borderId="0" xfId="2" applyFont="1" applyFill="1" applyBorder="1" applyAlignment="1" applyProtection="1">
      <alignment vertical="center"/>
    </xf>
    <xf numFmtId="0" fontId="13" fillId="0" borderId="0" xfId="2" applyFont="1" applyBorder="1" applyAlignment="1" applyProtection="1">
      <alignment horizontal="left" vertical="center"/>
    </xf>
    <xf numFmtId="0" fontId="13" fillId="0" borderId="0" xfId="2" applyFont="1" applyFill="1" applyBorder="1" applyAlignment="1" applyProtection="1">
      <alignment horizontal="center" vertical="center"/>
    </xf>
    <xf numFmtId="0" fontId="13" fillId="0" borderId="0" xfId="2" applyFont="1" applyFill="1" applyBorder="1" applyAlignment="1" applyProtection="1">
      <alignment horizontal="center" vertical="center" wrapText="1"/>
    </xf>
    <xf numFmtId="0" fontId="13" fillId="0" borderId="0" xfId="2" applyFont="1" applyFill="1" applyBorder="1" applyAlignment="1" applyProtection="1">
      <alignment horizontal="left" vertical="center"/>
    </xf>
    <xf numFmtId="0" fontId="13" fillId="0" borderId="0" xfId="2" applyFont="1" applyFill="1" applyBorder="1" applyAlignment="1">
      <alignment horizontal="left" vertical="center"/>
    </xf>
    <xf numFmtId="0" fontId="4" fillId="6" borderId="0" xfId="2" applyFont="1" applyFill="1" applyBorder="1" applyAlignment="1">
      <alignment horizontal="left" vertical="top"/>
    </xf>
    <xf numFmtId="0" fontId="4" fillId="6" borderId="0" xfId="2" applyFont="1" applyFill="1" applyBorder="1" applyAlignment="1">
      <alignment vertical="center" wrapText="1"/>
    </xf>
    <xf numFmtId="0" fontId="48" fillId="6" borderId="0" xfId="2" applyFont="1" applyFill="1" applyBorder="1" applyAlignment="1" applyProtection="1">
      <alignment wrapText="1"/>
    </xf>
    <xf numFmtId="0" fontId="1" fillId="0" borderId="0" xfId="2" applyProtection="1"/>
    <xf numFmtId="0" fontId="41" fillId="6" borderId="0" xfId="2" applyFont="1" applyFill="1" applyBorder="1" applyAlignment="1">
      <alignment wrapText="1"/>
    </xf>
    <xf numFmtId="0" fontId="41" fillId="6" borderId="0" xfId="2" applyFont="1" applyFill="1" applyBorder="1" applyAlignment="1" applyProtection="1">
      <alignment wrapText="1"/>
    </xf>
    <xf numFmtId="0" fontId="4" fillId="6" borderId="0" xfId="2" applyFont="1" applyFill="1" applyAlignment="1" applyProtection="1">
      <alignment vertical="top" wrapText="1"/>
    </xf>
    <xf numFmtId="0" fontId="41" fillId="6" borderId="0" xfId="2" applyFont="1" applyFill="1" applyBorder="1" applyAlignment="1">
      <alignment horizontal="left" vertical="center" wrapText="1"/>
    </xf>
    <xf numFmtId="0" fontId="3" fillId="6" borderId="0" xfId="2" applyFont="1" applyFill="1" applyBorder="1" applyAlignment="1">
      <alignment horizontal="left" vertical="center"/>
    </xf>
    <xf numFmtId="0" fontId="13" fillId="6" borderId="0" xfId="2" applyFont="1" applyFill="1" applyBorder="1" applyAlignment="1" applyProtection="1">
      <alignment horizontal="left" vertical="center"/>
    </xf>
    <xf numFmtId="0" fontId="26" fillId="0" borderId="0" xfId="2" applyFont="1" applyBorder="1" applyAlignment="1" applyProtection="1">
      <alignment horizontal="left" vertical="center"/>
    </xf>
    <xf numFmtId="0" fontId="26" fillId="0" borderId="0" xfId="2" applyFont="1" applyFill="1" applyBorder="1" applyAlignment="1" applyProtection="1">
      <alignment horizontal="center" vertical="center"/>
    </xf>
    <xf numFmtId="0" fontId="26" fillId="0" borderId="0" xfId="2" applyFont="1" applyFill="1" applyBorder="1" applyAlignment="1" applyProtection="1">
      <alignment horizontal="center" vertical="center" wrapText="1"/>
    </xf>
    <xf numFmtId="0" fontId="26" fillId="0" borderId="0" xfId="2" applyFont="1" applyFill="1" applyBorder="1" applyAlignment="1" applyProtection="1">
      <alignment horizontal="left" vertical="center"/>
    </xf>
    <xf numFmtId="0" fontId="26" fillId="0" borderId="0" xfId="2" applyFont="1" applyFill="1" applyBorder="1" applyAlignment="1">
      <alignment horizontal="left" vertical="center"/>
    </xf>
    <xf numFmtId="0" fontId="3" fillId="7" borderId="0" xfId="2" applyFont="1" applyFill="1" applyBorder="1" applyAlignment="1">
      <alignment horizontal="left" vertical="center" wrapText="1"/>
    </xf>
    <xf numFmtId="0" fontId="26" fillId="6" borderId="0" xfId="2" applyFont="1" applyFill="1" applyBorder="1" applyAlignment="1">
      <alignment horizontal="left" vertical="center" wrapText="1"/>
    </xf>
    <xf numFmtId="0" fontId="26" fillId="6" borderId="0" xfId="2" applyFont="1" applyFill="1" applyBorder="1" applyAlignment="1" applyProtection="1">
      <alignment horizontal="left" vertical="center" wrapText="1"/>
    </xf>
    <xf numFmtId="0" fontId="4" fillId="6" borderId="0" xfId="2" applyFont="1" applyFill="1" applyBorder="1" applyAlignment="1">
      <alignment horizontal="left" vertical="center"/>
    </xf>
    <xf numFmtId="0" fontId="13" fillId="6" borderId="0" xfId="2" applyFont="1" applyFill="1" applyBorder="1" applyAlignment="1">
      <alignment horizontal="left" vertical="center"/>
    </xf>
    <xf numFmtId="0" fontId="4" fillId="6" borderId="0" xfId="2" applyFont="1" applyFill="1" applyBorder="1" applyAlignment="1" applyProtection="1">
      <alignment vertical="top" wrapText="1"/>
    </xf>
    <xf numFmtId="0" fontId="15" fillId="6" borderId="0" xfId="2" applyFont="1" applyFill="1" applyBorder="1" applyAlignment="1">
      <alignment horizontal="left" vertical="center"/>
    </xf>
    <xf numFmtId="0" fontId="13" fillId="6" borderId="0" xfId="2" applyFont="1" applyFill="1" applyBorder="1" applyAlignment="1">
      <alignment vertical="center"/>
    </xf>
    <xf numFmtId="0" fontId="13" fillId="6" borderId="6" xfId="2" applyFont="1" applyFill="1" applyBorder="1" applyAlignment="1">
      <alignment horizontal="left" vertical="center"/>
    </xf>
    <xf numFmtId="0" fontId="13" fillId="6" borderId="0" xfId="2" applyFont="1" applyFill="1" applyBorder="1" applyAlignment="1" applyProtection="1">
      <alignment vertical="center" wrapText="1"/>
    </xf>
    <xf numFmtId="0" fontId="1" fillId="0" borderId="0" xfId="2" applyBorder="1" applyAlignment="1" applyProtection="1">
      <alignment wrapText="1"/>
    </xf>
    <xf numFmtId="0" fontId="15" fillId="6" borderId="0" xfId="2" applyFont="1" applyFill="1" applyBorder="1" applyAlignment="1" applyProtection="1">
      <alignment vertical="center" wrapText="1"/>
    </xf>
    <xf numFmtId="0" fontId="15" fillId="6" borderId="0" xfId="2" applyFont="1" applyFill="1" applyBorder="1" applyAlignment="1">
      <alignment horizontal="left" vertical="center" wrapText="1"/>
    </xf>
    <xf numFmtId="0" fontId="1" fillId="0" borderId="0" xfId="2" applyFont="1" applyBorder="1" applyAlignment="1" applyProtection="1">
      <alignment wrapText="1"/>
    </xf>
    <xf numFmtId="0" fontId="13" fillId="6" borderId="0" xfId="2" applyFont="1" applyFill="1" applyBorder="1" applyAlignment="1">
      <alignment horizontal="left" vertical="top"/>
    </xf>
    <xf numFmtId="0" fontId="13" fillId="6" borderId="0" xfId="2" applyFont="1" applyFill="1" applyBorder="1" applyAlignment="1">
      <alignment horizontal="left" vertical="center" indent="1"/>
    </xf>
    <xf numFmtId="0" fontId="13" fillId="6" borderId="0" xfId="2" applyFont="1" applyFill="1" applyBorder="1" applyAlignment="1" applyProtection="1">
      <alignment horizontal="right" vertical="center" wrapText="1" indent="1"/>
    </xf>
    <xf numFmtId="0" fontId="1" fillId="6" borderId="0" xfId="2" applyFill="1" applyBorder="1" applyAlignment="1" applyProtection="1">
      <alignment horizontal="right" vertical="center" wrapText="1"/>
    </xf>
    <xf numFmtId="0" fontId="13" fillId="6" borderId="18" xfId="2" applyFont="1" applyFill="1" applyBorder="1" applyAlignment="1" applyProtection="1">
      <alignment horizontal="left" vertical="center" wrapText="1"/>
    </xf>
    <xf numFmtId="0" fontId="18" fillId="6" borderId="0" xfId="2" applyFont="1" applyFill="1" applyBorder="1" applyAlignment="1" applyProtection="1">
      <alignment vertical="center"/>
    </xf>
    <xf numFmtId="0" fontId="64" fillId="6" borderId="0" xfId="2" applyFont="1" applyFill="1" applyBorder="1" applyAlignment="1">
      <alignment horizontal="left" vertical="center" wrapText="1"/>
    </xf>
    <xf numFmtId="0" fontId="13" fillId="6" borderId="20" xfId="2" applyFont="1" applyFill="1" applyBorder="1" applyAlignment="1" applyProtection="1">
      <alignment horizontal="left" vertical="center"/>
    </xf>
    <xf numFmtId="0" fontId="53" fillId="6" borderId="0" xfId="2" applyFont="1" applyFill="1" applyBorder="1" applyAlignment="1">
      <alignment horizontal="left" vertical="center"/>
    </xf>
    <xf numFmtId="0" fontId="13" fillId="6" borderId="0" xfId="2" applyFont="1" applyFill="1" applyBorder="1" applyAlignment="1" applyProtection="1">
      <alignment vertical="center"/>
    </xf>
    <xf numFmtId="0" fontId="63" fillId="6" borderId="0" xfId="2" applyFont="1" applyFill="1" applyBorder="1" applyAlignment="1" applyProtection="1">
      <alignment horizontal="left" vertical="center"/>
    </xf>
    <xf numFmtId="0" fontId="1" fillId="6" borderId="0" xfId="2" applyFill="1" applyAlignment="1" applyProtection="1">
      <alignment vertical="center" wrapText="1"/>
    </xf>
    <xf numFmtId="0" fontId="1" fillId="0" borderId="0" xfId="2" applyFont="1" applyFill="1" applyBorder="1" applyAlignment="1" applyProtection="1">
      <alignment horizontal="left" vertical="center" wrapText="1"/>
    </xf>
    <xf numFmtId="0" fontId="6" fillId="6" borderId="0" xfId="2" applyFont="1" applyFill="1" applyAlignment="1" applyProtection="1">
      <alignment vertical="center" wrapText="1"/>
    </xf>
    <xf numFmtId="0" fontId="15" fillId="6" borderId="0" xfId="2" applyFont="1" applyFill="1" applyBorder="1" applyAlignment="1" applyProtection="1">
      <alignment horizontal="left" vertical="center"/>
    </xf>
    <xf numFmtId="0" fontId="1" fillId="6" borderId="0" xfId="2" applyFont="1" applyFill="1" applyBorder="1" applyAlignment="1" applyProtection="1">
      <alignment vertical="center" wrapText="1"/>
    </xf>
    <xf numFmtId="22" fontId="13" fillId="0" borderId="0" xfId="2" applyNumberFormat="1" applyFont="1" applyFill="1" applyBorder="1" applyAlignment="1" applyProtection="1">
      <alignment horizontal="center" vertical="center"/>
    </xf>
    <xf numFmtId="0" fontId="19" fillId="0" borderId="0" xfId="2" applyFont="1" applyFill="1" applyBorder="1" applyAlignment="1" applyProtection="1">
      <alignment horizontal="left" vertical="center"/>
    </xf>
    <xf numFmtId="0" fontId="13" fillId="0" borderId="0" xfId="2" applyFont="1" applyFill="1" applyBorder="1" applyAlignment="1" applyProtection="1">
      <alignment vertical="center" wrapText="1"/>
    </xf>
    <xf numFmtId="0" fontId="47" fillId="6" borderId="0" xfId="2" applyFont="1" applyFill="1" applyBorder="1" applyAlignment="1" applyProtection="1">
      <alignment horizontal="left" vertical="center"/>
    </xf>
    <xf numFmtId="0" fontId="19" fillId="0" borderId="0" xfId="2" applyFont="1" applyBorder="1" applyAlignment="1" applyProtection="1">
      <alignment horizontal="left" vertical="center"/>
    </xf>
    <xf numFmtId="0" fontId="19" fillId="0" borderId="0" xfId="2" applyNumberFormat="1" applyFont="1" applyFill="1" applyBorder="1" applyAlignment="1" applyProtection="1">
      <alignment horizontal="center" vertical="center"/>
    </xf>
    <xf numFmtId="0" fontId="19" fillId="0" borderId="0" xfId="2" applyFont="1" applyFill="1" applyBorder="1" applyAlignment="1" applyProtection="1">
      <alignment horizontal="center" vertical="center"/>
    </xf>
    <xf numFmtId="0" fontId="13" fillId="6" borderId="0" xfId="2" applyFont="1" applyFill="1" applyBorder="1" applyAlignment="1" applyProtection="1">
      <alignment horizontal="right" vertical="center"/>
    </xf>
    <xf numFmtId="0" fontId="13" fillId="6" borderId="0" xfId="2" applyFont="1" applyFill="1" applyBorder="1" applyAlignment="1" applyProtection="1">
      <alignment horizontal="center" vertical="center"/>
    </xf>
    <xf numFmtId="0" fontId="1" fillId="6" borderId="0" xfId="2" applyFont="1" applyFill="1" applyBorder="1" applyAlignment="1" applyProtection="1">
      <alignment horizontal="left" vertical="center"/>
    </xf>
    <xf numFmtId="0" fontId="6" fillId="6" borderId="0" xfId="2" applyFont="1" applyFill="1" applyBorder="1" applyAlignment="1" applyProtection="1">
      <alignment horizontal="center" vertical="center"/>
    </xf>
    <xf numFmtId="0" fontId="4" fillId="6" borderId="20" xfId="2" applyFont="1" applyFill="1" applyBorder="1" applyAlignment="1" applyProtection="1">
      <alignment vertical="top" wrapText="1"/>
    </xf>
    <xf numFmtId="0" fontId="47" fillId="6" borderId="0" xfId="2" applyFont="1" applyFill="1" applyBorder="1" applyAlignment="1">
      <alignment horizontal="center" vertical="center"/>
    </xf>
    <xf numFmtId="0" fontId="47" fillId="6" borderId="0" xfId="2" applyFont="1" applyFill="1" applyBorder="1" applyAlignment="1" applyProtection="1">
      <alignment horizontal="center" vertical="center"/>
    </xf>
    <xf numFmtId="0" fontId="61" fillId="6" borderId="0" xfId="2" applyFont="1" applyFill="1" applyBorder="1" applyAlignment="1">
      <alignment horizontal="left" vertical="center"/>
    </xf>
    <xf numFmtId="0" fontId="13" fillId="6" borderId="0" xfId="2" applyFont="1" applyFill="1" applyBorder="1" applyAlignment="1" applyProtection="1">
      <alignment horizontal="left" vertical="top"/>
    </xf>
    <xf numFmtId="0" fontId="4" fillId="6" borderId="0" xfId="2" applyFont="1" applyFill="1" applyBorder="1" applyAlignment="1" applyProtection="1">
      <alignment horizontal="left" vertical="top"/>
    </xf>
    <xf numFmtId="0" fontId="18" fillId="6" borderId="0" xfId="2" applyFont="1" applyFill="1" applyBorder="1" applyAlignment="1">
      <alignment vertical="top"/>
    </xf>
    <xf numFmtId="0" fontId="13" fillId="0" borderId="0" xfId="2" applyFont="1" applyBorder="1" applyAlignment="1" applyProtection="1">
      <alignment horizontal="left" vertical="top"/>
    </xf>
    <xf numFmtId="0" fontId="13" fillId="0" borderId="0" xfId="2" applyFont="1" applyFill="1" applyBorder="1" applyAlignment="1" applyProtection="1">
      <alignment horizontal="center" vertical="top"/>
    </xf>
    <xf numFmtId="0" fontId="13" fillId="0" borderId="0" xfId="2" applyFont="1" applyFill="1" applyBorder="1" applyAlignment="1" applyProtection="1">
      <alignment horizontal="center" vertical="top" wrapText="1"/>
    </xf>
    <xf numFmtId="0" fontId="13" fillId="0" borderId="0" xfId="2" applyFont="1" applyFill="1" applyBorder="1" applyAlignment="1" applyProtection="1">
      <alignment horizontal="left" vertical="top"/>
    </xf>
    <xf numFmtId="0" fontId="13" fillId="0" borderId="0" xfId="2" applyFont="1" applyFill="1" applyBorder="1" applyAlignment="1">
      <alignment horizontal="left" vertical="top"/>
    </xf>
    <xf numFmtId="0" fontId="24" fillId="6" borderId="0" xfId="2" applyFont="1" applyFill="1" applyBorder="1" applyAlignment="1">
      <alignment horizontal="left" vertical="center"/>
    </xf>
    <xf numFmtId="0" fontId="2" fillId="6" borderId="0" xfId="2" applyFont="1" applyFill="1" applyBorder="1" applyAlignment="1">
      <alignment vertical="center" textRotation="90" wrapText="1"/>
    </xf>
    <xf numFmtId="0" fontId="25" fillId="6" borderId="0" xfId="2" applyFont="1" applyFill="1" applyBorder="1" applyAlignment="1">
      <alignment horizontal="left" vertical="center"/>
    </xf>
    <xf numFmtId="0" fontId="4" fillId="11" borderId="11" xfId="2" applyFont="1" applyFill="1" applyBorder="1" applyAlignment="1">
      <alignment horizontal="center" vertical="center"/>
    </xf>
    <xf numFmtId="0" fontId="4" fillId="6" borderId="11" xfId="2" applyFont="1" applyFill="1" applyBorder="1" applyAlignment="1">
      <alignment horizontal="center" vertical="center"/>
    </xf>
    <xf numFmtId="0" fontId="13" fillId="11" borderId="4" xfId="2" applyFont="1" applyFill="1" applyBorder="1" applyAlignment="1">
      <alignment horizontal="center" vertical="center"/>
    </xf>
    <xf numFmtId="0" fontId="13" fillId="7" borderId="4" xfId="2" applyFont="1" applyFill="1" applyBorder="1" applyAlignment="1">
      <alignment horizontal="center" vertical="center"/>
    </xf>
    <xf numFmtId="4" fontId="2" fillId="9" borderId="1" xfId="2" applyNumberFormat="1" applyFont="1" applyFill="1" applyBorder="1" applyAlignment="1">
      <alignment horizontal="right" vertical="center"/>
    </xf>
    <xf numFmtId="4" fontId="1" fillId="12" borderId="1" xfId="2" applyNumberFormat="1" applyFont="1" applyFill="1" applyBorder="1" applyAlignment="1">
      <alignment horizontal="right" vertical="center"/>
    </xf>
    <xf numFmtId="4" fontId="1" fillId="9" borderId="1" xfId="2" applyNumberFormat="1" applyFont="1" applyFill="1" applyBorder="1" applyAlignment="1">
      <alignment horizontal="right" vertical="center"/>
    </xf>
    <xf numFmtId="2" fontId="1" fillId="9" borderId="1" xfId="2" applyNumberFormat="1" applyFont="1" applyFill="1" applyBorder="1" applyAlignment="1">
      <alignment horizontal="right" vertical="center"/>
    </xf>
    <xf numFmtId="4" fontId="2" fillId="12" borderId="1" xfId="2" applyNumberFormat="1" applyFont="1" applyFill="1" applyBorder="1" applyAlignment="1">
      <alignment horizontal="right" vertical="center"/>
    </xf>
    <xf numFmtId="2" fontId="2" fillId="9" borderId="1" xfId="2" applyNumberFormat="1" applyFont="1" applyFill="1" applyBorder="1" applyAlignment="1">
      <alignment horizontal="right" vertical="center"/>
    </xf>
    <xf numFmtId="0" fontId="1" fillId="6" borderId="0" xfId="2" applyFont="1" applyFill="1" applyBorder="1" applyAlignment="1">
      <alignment horizontal="left" vertical="top"/>
    </xf>
    <xf numFmtId="0" fontId="4" fillId="7" borderId="0" xfId="2" applyFont="1" applyFill="1" applyBorder="1" applyAlignment="1">
      <alignment horizontal="left" vertical="center"/>
    </xf>
    <xf numFmtId="0" fontId="4" fillId="7" borderId="0" xfId="2" applyFont="1" applyFill="1" applyBorder="1" applyAlignment="1" applyProtection="1">
      <alignment horizontal="left" vertical="center"/>
    </xf>
    <xf numFmtId="0" fontId="58" fillId="7" borderId="0" xfId="2" applyFont="1" applyFill="1" applyBorder="1" applyAlignment="1">
      <alignment horizontal="left" vertical="center" wrapText="1"/>
    </xf>
    <xf numFmtId="4" fontId="13" fillId="7" borderId="0" xfId="2" applyNumberFormat="1" applyFont="1" applyFill="1" applyBorder="1" applyAlignment="1">
      <alignment horizontal="center" vertical="center" wrapText="1"/>
    </xf>
    <xf numFmtId="0" fontId="58" fillId="6" borderId="0" xfId="2" applyFont="1" applyFill="1" applyBorder="1" applyAlignment="1" applyProtection="1">
      <alignment vertical="center" wrapText="1"/>
    </xf>
    <xf numFmtId="0" fontId="13" fillId="7" borderId="0" xfId="2" applyFont="1" applyFill="1" applyBorder="1" applyAlignment="1">
      <alignment horizontal="left" vertical="center" wrapText="1"/>
    </xf>
    <xf numFmtId="0" fontId="51" fillId="6" borderId="0" xfId="2" applyFont="1" applyFill="1" applyBorder="1" applyAlignment="1">
      <alignment vertical="center"/>
    </xf>
    <xf numFmtId="0" fontId="15" fillId="6" borderId="0" xfId="2" applyFont="1" applyFill="1" applyBorder="1" applyAlignment="1">
      <alignment vertical="center"/>
    </xf>
    <xf numFmtId="0" fontId="13" fillId="6" borderId="20" xfId="2" applyFont="1" applyFill="1" applyBorder="1" applyAlignment="1" applyProtection="1">
      <alignment horizontal="left" vertical="top" wrapText="1" shrinkToFit="1"/>
    </xf>
    <xf numFmtId="0" fontId="13" fillId="6" borderId="0" xfId="2" applyFont="1" applyFill="1" applyBorder="1" applyAlignment="1" applyProtection="1">
      <alignment horizontal="left" vertical="top" wrapText="1" shrinkToFit="1"/>
    </xf>
    <xf numFmtId="0" fontId="12" fillId="6" borderId="0" xfId="2" applyFont="1" applyFill="1" applyBorder="1" applyAlignment="1">
      <alignment horizontal="left" vertical="center"/>
    </xf>
    <xf numFmtId="0" fontId="13" fillId="6" borderId="0" xfId="2" applyFont="1" applyFill="1" applyBorder="1" applyAlignment="1">
      <alignment horizontal="left" vertical="top" wrapText="1"/>
    </xf>
    <xf numFmtId="0" fontId="13" fillId="6" borderId="0" xfId="2" applyFont="1" applyFill="1" applyBorder="1" applyAlignment="1" applyProtection="1">
      <alignment horizontal="left" vertical="top" wrapText="1"/>
    </xf>
    <xf numFmtId="0" fontId="13" fillId="6" borderId="0" xfId="2" applyFont="1" applyFill="1" applyBorder="1" applyAlignment="1">
      <alignment horizontal="left" vertical="center" wrapText="1"/>
    </xf>
    <xf numFmtId="0" fontId="57" fillId="6" borderId="0" xfId="2" applyFont="1" applyFill="1" applyBorder="1" applyAlignment="1">
      <alignment horizontal="left" vertical="center"/>
    </xf>
    <xf numFmtId="0" fontId="57" fillId="6" borderId="0" xfId="2" applyFont="1" applyFill="1" applyBorder="1" applyAlignment="1">
      <alignment horizontal="left" vertical="center" wrapText="1"/>
    </xf>
    <xf numFmtId="0" fontId="13" fillId="6" borderId="0" xfId="2" applyFont="1" applyFill="1" applyBorder="1" applyAlignment="1" applyProtection="1">
      <alignment horizontal="left" vertical="center" wrapText="1"/>
    </xf>
    <xf numFmtId="0" fontId="47" fillId="6" borderId="0" xfId="2" applyFont="1" applyFill="1" applyBorder="1" applyAlignment="1">
      <alignment horizontal="left" vertical="center"/>
    </xf>
    <xf numFmtId="0" fontId="53" fillId="0" borderId="0" xfId="2" applyFont="1" applyBorder="1" applyAlignment="1" applyProtection="1">
      <alignment horizontal="left" vertical="center"/>
    </xf>
    <xf numFmtId="0" fontId="57" fillId="6" borderId="0" xfId="2" applyFont="1" applyFill="1" applyBorder="1" applyAlignment="1" applyProtection="1">
      <alignment horizontal="left" vertical="center" wrapText="1"/>
    </xf>
    <xf numFmtId="0" fontId="58" fillId="6" borderId="0" xfId="2" applyFont="1" applyFill="1" applyBorder="1" applyAlignment="1">
      <alignment horizontal="left" vertical="top" wrapText="1"/>
    </xf>
    <xf numFmtId="0" fontId="13" fillId="6" borderId="0" xfId="2" applyFont="1" applyFill="1" applyAlignment="1" applyProtection="1">
      <alignment horizontal="left" vertical="top"/>
    </xf>
    <xf numFmtId="0" fontId="1" fillId="6" borderId="0" xfId="2" applyFont="1" applyFill="1" applyAlignment="1" applyProtection="1">
      <alignment vertical="top" wrapText="1"/>
    </xf>
    <xf numFmtId="0" fontId="13" fillId="6" borderId="0" xfId="2" applyFont="1" applyFill="1" applyAlignment="1" applyProtection="1">
      <alignment horizontal="left" vertical="top" wrapText="1"/>
    </xf>
    <xf numFmtId="0" fontId="13" fillId="6" borderId="0" xfId="2" applyFont="1" applyFill="1" applyAlignment="1" applyProtection="1">
      <alignment vertical="top"/>
    </xf>
    <xf numFmtId="0" fontId="13" fillId="6" borderId="0" xfId="2" applyFont="1" applyFill="1" applyAlignment="1">
      <alignment vertical="top"/>
    </xf>
    <xf numFmtId="0" fontId="13" fillId="0" borderId="0" xfId="2" applyFont="1" applyAlignment="1" applyProtection="1">
      <alignment vertical="top"/>
    </xf>
    <xf numFmtId="0" fontId="13" fillId="0" borderId="0" xfId="2" applyFont="1" applyAlignment="1">
      <alignment vertical="top"/>
    </xf>
    <xf numFmtId="0" fontId="60" fillId="6" borderId="0" xfId="2" applyFont="1" applyFill="1" applyBorder="1" applyAlignment="1" applyProtection="1">
      <alignment vertical="center" wrapText="1"/>
    </xf>
    <xf numFmtId="0" fontId="13" fillId="6" borderId="0" xfId="2" applyFont="1" applyFill="1" applyBorder="1" applyAlignment="1" applyProtection="1">
      <alignment horizontal="left"/>
    </xf>
    <xf numFmtId="0" fontId="53" fillId="6" borderId="0" xfId="2" applyFont="1" applyFill="1" applyBorder="1" applyAlignment="1" applyProtection="1">
      <alignment horizontal="left" vertical="center"/>
    </xf>
    <xf numFmtId="0" fontId="49" fillId="6" borderId="0" xfId="2" applyFont="1" applyFill="1" applyAlignment="1" applyProtection="1">
      <alignment horizontal="left" vertical="center" wrapText="1"/>
    </xf>
    <xf numFmtId="0" fontId="1" fillId="6" borderId="0" xfId="2" applyFill="1" applyAlignment="1">
      <alignment horizontal="left" vertical="center" wrapText="1"/>
    </xf>
    <xf numFmtId="0" fontId="1" fillId="6" borderId="0" xfId="2" applyFill="1" applyAlignment="1" applyProtection="1">
      <alignment horizontal="left" vertical="center" wrapText="1"/>
    </xf>
    <xf numFmtId="0" fontId="2" fillId="3" borderId="0" xfId="2" applyFont="1" applyFill="1" applyBorder="1" applyAlignment="1">
      <alignment horizontal="left" vertical="center"/>
    </xf>
    <xf numFmtId="0" fontId="1" fillId="2" borderId="0" xfId="2" applyFont="1" applyFill="1" applyBorder="1" applyAlignment="1">
      <alignment horizontal="left" vertical="center"/>
    </xf>
    <xf numFmtId="0" fontId="1" fillId="2" borderId="0" xfId="2" applyFont="1" applyFill="1" applyBorder="1" applyAlignment="1" applyProtection="1">
      <alignment horizontal="left" vertical="center"/>
    </xf>
    <xf numFmtId="0" fontId="1" fillId="0" borderId="0" xfId="2" applyFont="1" applyFill="1" applyBorder="1" applyAlignment="1" applyProtection="1">
      <alignment horizontal="center" vertical="center"/>
    </xf>
    <xf numFmtId="0" fontId="1" fillId="0" borderId="0" xfId="2" applyFont="1" applyFill="1" applyBorder="1" applyAlignment="1" applyProtection="1">
      <alignment horizontal="center" vertical="center" wrapText="1"/>
    </xf>
    <xf numFmtId="0" fontId="1" fillId="0" borderId="0" xfId="2" applyFont="1" applyFill="1" applyBorder="1" applyAlignment="1">
      <alignment horizontal="left" vertical="center"/>
    </xf>
    <xf numFmtId="0" fontId="21" fillId="3" borderId="0" xfId="2" applyFont="1" applyFill="1" applyBorder="1" applyAlignment="1">
      <alignment horizontal="center" wrapText="1"/>
    </xf>
    <xf numFmtId="0" fontId="21" fillId="0" borderId="0" xfId="2" applyFont="1" applyBorder="1" applyAlignment="1">
      <alignment horizontal="center" wrapText="1"/>
    </xf>
    <xf numFmtId="0" fontId="1" fillId="0" borderId="1" xfId="2" applyFont="1" applyBorder="1" applyAlignment="1">
      <alignment wrapText="1"/>
    </xf>
    <xf numFmtId="0" fontId="1" fillId="0" borderId="0" xfId="2" applyFont="1" applyBorder="1" applyAlignment="1">
      <alignment wrapText="1"/>
    </xf>
    <xf numFmtId="0" fontId="1" fillId="0" borderId="0" xfId="2" applyFont="1" applyFill="1" applyBorder="1" applyAlignment="1" applyProtection="1">
      <alignment horizontal="left" vertical="center"/>
    </xf>
    <xf numFmtId="0" fontId="20" fillId="0" borderId="0" xfId="2" applyFont="1" applyBorder="1" applyAlignment="1">
      <alignment horizontal="center"/>
    </xf>
    <xf numFmtId="0" fontId="5" fillId="0" borderId="0" xfId="2" applyFont="1" applyBorder="1" applyAlignment="1">
      <alignment wrapText="1"/>
    </xf>
    <xf numFmtId="0" fontId="19" fillId="0" borderId="0" xfId="2" applyFont="1" applyBorder="1" applyAlignment="1">
      <alignment horizontal="center"/>
    </xf>
    <xf numFmtId="0" fontId="5" fillId="0" borderId="0" xfId="2" applyFont="1" applyFill="1" applyBorder="1" applyAlignment="1">
      <alignment wrapText="1"/>
    </xf>
    <xf numFmtId="0" fontId="1" fillId="0" borderId="0" xfId="2" applyBorder="1" applyAlignment="1">
      <alignment wrapText="1"/>
    </xf>
    <xf numFmtId="0" fontId="5" fillId="0" borderId="0" xfId="2" applyFont="1" applyFill="1" applyBorder="1" applyAlignment="1">
      <alignment horizontal="left" vertical="center" wrapText="1"/>
    </xf>
    <xf numFmtId="0" fontId="5" fillId="0" borderId="0" xfId="2" applyFont="1" applyBorder="1" applyAlignment="1">
      <alignment horizontal="center" wrapText="1"/>
    </xf>
    <xf numFmtId="0" fontId="5" fillId="2" borderId="0" xfId="2" applyFont="1" applyFill="1" applyBorder="1" applyAlignment="1">
      <alignment horizontal="left" vertical="center" wrapText="1"/>
    </xf>
    <xf numFmtId="0" fontId="5" fillId="0" borderId="0" xfId="2"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xf>
    <xf numFmtId="0" fontId="1" fillId="0" borderId="0" xfId="2" applyFont="1" applyFill="1" applyBorder="1" applyAlignment="1">
      <alignment horizontal="left" vertical="center" wrapText="1"/>
    </xf>
    <xf numFmtId="0" fontId="1" fillId="0" borderId="1" xfId="2" applyFont="1" applyFill="1" applyBorder="1" applyAlignment="1">
      <alignment horizontal="left" vertical="center" wrapText="1"/>
    </xf>
    <xf numFmtId="0" fontId="5" fillId="0" borderId="0" xfId="2" applyFont="1" applyBorder="1" applyAlignment="1">
      <alignment horizontal="left" vertical="top" wrapText="1"/>
    </xf>
    <xf numFmtId="0" fontId="5" fillId="0" borderId="0" xfId="2" applyFont="1" applyBorder="1" applyAlignment="1" applyProtection="1">
      <alignment horizontal="left" vertical="top" wrapText="1"/>
    </xf>
    <xf numFmtId="1" fontId="17" fillId="7" borderId="1" xfId="0" applyNumberFormat="1" applyFont="1" applyFill="1" applyBorder="1" applyAlignment="1" applyProtection="1">
      <alignment horizontal="center" vertical="center" wrapText="1"/>
    </xf>
    <xf numFmtId="4" fontId="19" fillId="9" borderId="11" xfId="0" applyNumberFormat="1" applyFont="1" applyFill="1" applyBorder="1" applyAlignment="1" applyProtection="1">
      <alignment horizontal="right" vertical="center" wrapText="1"/>
    </xf>
    <xf numFmtId="4" fontId="19" fillId="12" borderId="11" xfId="0" applyNumberFormat="1" applyFont="1" applyFill="1" applyBorder="1" applyAlignment="1" applyProtection="1">
      <alignment horizontal="right" vertical="center" wrapText="1"/>
    </xf>
    <xf numFmtId="49" fontId="19" fillId="4" borderId="1" xfId="0" applyNumberFormat="1" applyFont="1" applyFill="1" applyBorder="1" applyAlignment="1" applyProtection="1">
      <alignment vertical="center" wrapText="1"/>
      <protection locked="0"/>
    </xf>
    <xf numFmtId="0" fontId="32" fillId="6" borderId="0" xfId="2" applyFont="1" applyFill="1" applyBorder="1" applyAlignment="1">
      <alignment horizontal="left" vertical="center"/>
    </xf>
    <xf numFmtId="0" fontId="3" fillId="6" borderId="0" xfId="2" applyFont="1" applyFill="1" applyBorder="1" applyAlignment="1">
      <alignment horizontal="left" vertical="center" wrapText="1"/>
    </xf>
    <xf numFmtId="0" fontId="4" fillId="0" borderId="2" xfId="2" applyFont="1" applyFill="1" applyBorder="1" applyAlignment="1">
      <alignment horizontal="left" vertical="center" wrapText="1"/>
    </xf>
    <xf numFmtId="0" fontId="4" fillId="0" borderId="14" xfId="2" applyFont="1" applyFill="1" applyBorder="1" applyAlignment="1">
      <alignment horizontal="left" vertical="center" wrapText="1"/>
    </xf>
    <xf numFmtId="0" fontId="4" fillId="0" borderId="3" xfId="2" applyFont="1" applyFill="1" applyBorder="1" applyAlignment="1">
      <alignment horizontal="left" vertical="center" wrapText="1"/>
    </xf>
    <xf numFmtId="0" fontId="14" fillId="6" borderId="0" xfId="2" applyFont="1" applyFill="1" applyBorder="1" applyAlignment="1">
      <alignment horizontal="left" wrapText="1"/>
    </xf>
    <xf numFmtId="0" fontId="41" fillId="6" borderId="0" xfId="2" applyFont="1" applyFill="1" applyBorder="1" applyAlignment="1">
      <alignment horizontal="left" vertical="center" wrapText="1"/>
    </xf>
    <xf numFmtId="0" fontId="3" fillId="6" borderId="2" xfId="2" applyFont="1" applyFill="1" applyBorder="1" applyAlignment="1">
      <alignment horizontal="left" vertical="center"/>
    </xf>
    <xf numFmtId="0" fontId="3" fillId="6" borderId="14" xfId="2" applyFont="1" applyFill="1" applyBorder="1" applyAlignment="1">
      <alignment horizontal="left" vertical="center"/>
    </xf>
    <xf numFmtId="0" fontId="4" fillId="7" borderId="14" xfId="2" applyFont="1" applyFill="1" applyBorder="1" applyAlignment="1">
      <alignment horizontal="left" vertical="center" wrapText="1"/>
    </xf>
    <xf numFmtId="0" fontId="4" fillId="7" borderId="3" xfId="2" applyFont="1" applyFill="1" applyBorder="1" applyAlignment="1">
      <alignment horizontal="left" vertical="center" wrapText="1"/>
    </xf>
    <xf numFmtId="0" fontId="13" fillId="0" borderId="17" xfId="2" applyFont="1" applyFill="1" applyBorder="1" applyAlignment="1" applyProtection="1">
      <alignment horizontal="left" vertical="center" wrapText="1"/>
      <protection locked="0"/>
    </xf>
    <xf numFmtId="0" fontId="13" fillId="0" borderId="18" xfId="2" applyFont="1" applyFill="1" applyBorder="1" applyAlignment="1" applyProtection="1">
      <alignment horizontal="left" vertical="center" wrapText="1"/>
      <protection locked="0"/>
    </xf>
    <xf numFmtId="0" fontId="13" fillId="0" borderId="15" xfId="2" applyFont="1" applyFill="1" applyBorder="1" applyAlignment="1" applyProtection="1">
      <alignment horizontal="left" vertical="center" wrapText="1"/>
      <protection locked="0"/>
    </xf>
    <xf numFmtId="0" fontId="45" fillId="0" borderId="17" xfId="4" applyFill="1" applyBorder="1" applyAlignment="1" applyProtection="1">
      <alignment horizontal="left" vertical="center" wrapText="1"/>
      <protection locked="0"/>
    </xf>
    <xf numFmtId="0" fontId="13" fillId="6" borderId="0" xfId="2" applyFont="1" applyFill="1" applyBorder="1" applyAlignment="1">
      <alignment horizontal="left" vertical="center" wrapText="1"/>
    </xf>
    <xf numFmtId="0" fontId="1" fillId="6" borderId="8" xfId="2" applyFill="1" applyBorder="1" applyAlignment="1">
      <alignment vertical="center" wrapText="1"/>
    </xf>
    <xf numFmtId="0" fontId="15" fillId="6" borderId="0" xfId="2" applyFont="1" applyFill="1" applyBorder="1" applyAlignment="1">
      <alignment horizontal="left" vertical="center" wrapText="1"/>
    </xf>
    <xf numFmtId="0" fontId="4" fillId="6" borderId="0" xfId="2" applyFont="1" applyFill="1" applyBorder="1" applyAlignment="1">
      <alignment horizontal="left" vertical="center" wrapText="1"/>
    </xf>
    <xf numFmtId="49" fontId="4" fillId="6" borderId="1" xfId="2" applyNumberFormat="1" applyFont="1" applyFill="1" applyBorder="1" applyAlignment="1">
      <alignment horizontal="left" vertical="center" wrapText="1"/>
    </xf>
    <xf numFmtId="0" fontId="4" fillId="6" borderId="1" xfId="2" applyFont="1" applyFill="1" applyBorder="1" applyAlignment="1">
      <alignment horizontal="left" vertical="center" wrapText="1"/>
    </xf>
    <xf numFmtId="0" fontId="13" fillId="0" borderId="16" xfId="2" applyFont="1" applyFill="1" applyBorder="1" applyAlignment="1" applyProtection="1">
      <alignment horizontal="left" vertical="top" wrapText="1" shrinkToFit="1"/>
      <protection locked="0"/>
    </xf>
    <xf numFmtId="0" fontId="13" fillId="0" borderId="6" xfId="2" applyFont="1" applyFill="1" applyBorder="1" applyAlignment="1" applyProtection="1">
      <alignment horizontal="left" vertical="top" wrapText="1" shrinkToFit="1"/>
      <protection locked="0"/>
    </xf>
    <xf numFmtId="0" fontId="13" fillId="0" borderId="7" xfId="2" applyFont="1" applyFill="1" applyBorder="1" applyAlignment="1" applyProtection="1">
      <alignment horizontal="left" vertical="top" wrapText="1" shrinkToFit="1"/>
      <protection locked="0"/>
    </xf>
    <xf numFmtId="0" fontId="13" fillId="0" borderId="20" xfId="2" applyFont="1" applyFill="1" applyBorder="1" applyAlignment="1" applyProtection="1">
      <alignment horizontal="left" vertical="top" wrapText="1" shrinkToFit="1"/>
      <protection locked="0"/>
    </xf>
    <xf numFmtId="0" fontId="13" fillId="0" borderId="0" xfId="2" applyFont="1" applyFill="1" applyBorder="1" applyAlignment="1" applyProtection="1">
      <alignment horizontal="left" vertical="top" wrapText="1" shrinkToFit="1"/>
      <protection locked="0"/>
    </xf>
    <xf numFmtId="0" fontId="13" fillId="0" borderId="8" xfId="2" applyFont="1" applyFill="1" applyBorder="1" applyAlignment="1" applyProtection="1">
      <alignment horizontal="left" vertical="top" wrapText="1" shrinkToFit="1"/>
      <protection locked="0"/>
    </xf>
    <xf numFmtId="0" fontId="13" fillId="0" borderId="19" xfId="2" applyFont="1" applyFill="1" applyBorder="1" applyAlignment="1" applyProtection="1">
      <alignment horizontal="left" vertical="top" wrapText="1" shrinkToFit="1"/>
      <protection locked="0"/>
    </xf>
    <xf numFmtId="0" fontId="13" fillId="0" borderId="10" xfId="2" applyFont="1" applyFill="1" applyBorder="1" applyAlignment="1" applyProtection="1">
      <alignment horizontal="left" vertical="top" wrapText="1" shrinkToFit="1"/>
      <protection locked="0"/>
    </xf>
    <xf numFmtId="0" fontId="13" fillId="0" borderId="9" xfId="2" applyFont="1" applyFill="1" applyBorder="1" applyAlignment="1" applyProtection="1">
      <alignment horizontal="left" vertical="top" wrapText="1" shrinkToFit="1"/>
      <protection locked="0"/>
    </xf>
    <xf numFmtId="0" fontId="13" fillId="6" borderId="0" xfId="2" applyFont="1" applyFill="1" applyBorder="1" applyAlignment="1">
      <alignment horizontal="left" vertical="center"/>
    </xf>
    <xf numFmtId="0" fontId="13" fillId="6" borderId="0" xfId="2" applyFont="1" applyFill="1" applyBorder="1" applyAlignment="1">
      <alignment horizontal="right" vertical="center" wrapText="1" indent="1"/>
    </xf>
    <xf numFmtId="0" fontId="1" fillId="6" borderId="8" xfId="2" applyFill="1" applyBorder="1" applyAlignment="1">
      <alignment horizontal="right" vertical="center" wrapText="1"/>
    </xf>
    <xf numFmtId="0" fontId="13" fillId="3" borderId="17" xfId="2" applyFont="1" applyFill="1" applyBorder="1" applyAlignment="1" applyProtection="1">
      <alignment horizontal="left" vertical="center" wrapText="1"/>
      <protection locked="0"/>
    </xf>
    <xf numFmtId="0" fontId="13" fillId="3" borderId="18" xfId="2" applyFont="1" applyFill="1" applyBorder="1" applyAlignment="1" applyProtection="1">
      <alignment horizontal="left" vertical="center" wrapText="1"/>
      <protection locked="0"/>
    </xf>
    <xf numFmtId="0" fontId="13" fillId="3" borderId="15" xfId="2" applyFont="1" applyFill="1" applyBorder="1" applyAlignment="1" applyProtection="1">
      <alignment horizontal="left" vertical="center" wrapText="1"/>
      <protection locked="0"/>
    </xf>
    <xf numFmtId="0" fontId="13" fillId="6" borderId="0" xfId="2" applyFont="1" applyFill="1" applyBorder="1" applyAlignment="1">
      <alignment horizontal="right" vertical="top" wrapText="1" indent="1"/>
    </xf>
    <xf numFmtId="0" fontId="1" fillId="6" borderId="8" xfId="2" applyFill="1" applyBorder="1" applyAlignment="1">
      <alignment horizontal="right" wrapText="1"/>
    </xf>
    <xf numFmtId="0" fontId="19" fillId="3" borderId="1" xfId="2" applyFont="1" applyFill="1" applyBorder="1" applyAlignment="1" applyProtection="1">
      <alignment horizontal="left" vertical="top" wrapText="1"/>
      <protection locked="0"/>
    </xf>
    <xf numFmtId="0" fontId="13" fillId="6" borderId="6" xfId="2" applyFont="1" applyFill="1" applyBorder="1" applyAlignment="1">
      <alignment horizontal="left" vertical="center"/>
    </xf>
    <xf numFmtId="49" fontId="13" fillId="0" borderId="17" xfId="2" applyNumberFormat="1" applyFont="1" applyFill="1" applyBorder="1" applyAlignment="1" applyProtection="1">
      <alignment horizontal="left" vertical="center" wrapText="1"/>
      <protection locked="0"/>
    </xf>
    <xf numFmtId="49" fontId="13" fillId="0" borderId="18" xfId="2" applyNumberFormat="1" applyFont="1" applyFill="1" applyBorder="1" applyAlignment="1" applyProtection="1">
      <alignment horizontal="left" vertical="center" wrapText="1"/>
      <protection locked="0"/>
    </xf>
    <xf numFmtId="49" fontId="13" fillId="0" borderId="15" xfId="2" applyNumberFormat="1" applyFont="1" applyFill="1" applyBorder="1" applyAlignment="1" applyProtection="1">
      <alignment horizontal="left" vertical="center" wrapText="1"/>
      <protection locked="0"/>
    </xf>
    <xf numFmtId="0" fontId="1" fillId="6" borderId="8" xfId="2" applyFill="1" applyBorder="1" applyAlignment="1">
      <alignment horizontal="left" vertical="center" wrapText="1"/>
    </xf>
    <xf numFmtId="0" fontId="13" fillId="0" borderId="1" xfId="2" applyFont="1" applyFill="1" applyBorder="1" applyAlignment="1" applyProtection="1">
      <alignment horizontal="left" vertical="center" wrapText="1"/>
      <protection locked="0"/>
    </xf>
    <xf numFmtId="0" fontId="13" fillId="6" borderId="0" xfId="2" applyFont="1" applyFill="1" applyBorder="1" applyAlignment="1" applyProtection="1">
      <alignment horizontal="left" vertical="center"/>
    </xf>
    <xf numFmtId="0" fontId="4" fillId="6" borderId="10" xfId="2" applyFont="1" applyFill="1" applyBorder="1" applyAlignment="1" applyProtection="1">
      <alignment horizontal="left" vertical="center" wrapText="1"/>
    </xf>
    <xf numFmtId="0" fontId="15" fillId="6" borderId="10" xfId="2" applyFont="1" applyFill="1" applyBorder="1" applyAlignment="1">
      <alignment horizontal="left" vertical="center" wrapText="1"/>
    </xf>
    <xf numFmtId="49" fontId="13" fillId="0" borderId="16" xfId="2" applyNumberFormat="1" applyFont="1" applyFill="1" applyBorder="1" applyAlignment="1" applyProtection="1">
      <alignment horizontal="left" vertical="top" wrapText="1"/>
      <protection locked="0"/>
    </xf>
    <xf numFmtId="49" fontId="13" fillId="0" borderId="6" xfId="2" applyNumberFormat="1" applyFont="1" applyFill="1" applyBorder="1" applyAlignment="1" applyProtection="1">
      <alignment horizontal="left" vertical="top" wrapText="1"/>
      <protection locked="0"/>
    </xf>
    <xf numFmtId="49" fontId="13" fillId="0" borderId="7" xfId="2" applyNumberFormat="1" applyFont="1" applyFill="1" applyBorder="1" applyAlignment="1" applyProtection="1">
      <alignment horizontal="left" vertical="top" wrapText="1"/>
      <protection locked="0"/>
    </xf>
    <xf numFmtId="49" fontId="13" fillId="0" borderId="19" xfId="2" applyNumberFormat="1" applyFont="1" applyFill="1" applyBorder="1" applyAlignment="1" applyProtection="1">
      <alignment horizontal="left" vertical="top" wrapText="1"/>
      <protection locked="0"/>
    </xf>
    <xf numFmtId="49" fontId="13" fillId="0" borderId="10" xfId="2" applyNumberFormat="1" applyFont="1" applyFill="1" applyBorder="1" applyAlignment="1" applyProtection="1">
      <alignment horizontal="left" vertical="top" wrapText="1"/>
      <protection locked="0"/>
    </xf>
    <xf numFmtId="49" fontId="13" fillId="0" borderId="9" xfId="2" applyNumberFormat="1" applyFont="1" applyFill="1" applyBorder="1" applyAlignment="1" applyProtection="1">
      <alignment horizontal="left" vertical="top" wrapText="1"/>
      <protection locked="0"/>
    </xf>
    <xf numFmtId="0" fontId="13" fillId="8" borderId="17" xfId="2" applyFont="1" applyFill="1" applyBorder="1" applyAlignment="1" applyProtection="1">
      <alignment horizontal="left" vertical="center" wrapText="1"/>
    </xf>
    <xf numFmtId="0" fontId="13" fillId="8" borderId="18" xfId="2" applyFont="1" applyFill="1" applyBorder="1" applyAlignment="1" applyProtection="1">
      <alignment horizontal="left" vertical="center" wrapText="1"/>
    </xf>
    <xf numFmtId="0" fontId="13" fillId="8" borderId="15" xfId="2" applyFont="1" applyFill="1" applyBorder="1" applyAlignment="1" applyProtection="1">
      <alignment horizontal="left" vertical="center" wrapText="1"/>
    </xf>
    <xf numFmtId="14" fontId="13" fillId="8" borderId="17" xfId="2" applyNumberFormat="1" applyFont="1" applyFill="1" applyBorder="1" applyAlignment="1" applyProtection="1">
      <alignment horizontal="center" vertical="center"/>
    </xf>
    <xf numFmtId="14" fontId="13" fillId="8" borderId="15" xfId="2" applyNumberFormat="1" applyFont="1" applyFill="1" applyBorder="1" applyAlignment="1" applyProtection="1">
      <alignment horizontal="center" vertical="center"/>
    </xf>
    <xf numFmtId="0" fontId="6" fillId="6" borderId="6" xfId="2" applyFont="1" applyFill="1" applyBorder="1" applyAlignment="1" applyProtection="1">
      <alignment horizontal="center" vertical="center"/>
    </xf>
    <xf numFmtId="0" fontId="13" fillId="3" borderId="1" xfId="2" applyFont="1" applyFill="1" applyBorder="1" applyAlignment="1" applyProtection="1">
      <alignment horizontal="left" vertical="top" wrapText="1"/>
      <protection locked="0"/>
    </xf>
    <xf numFmtId="0" fontId="4" fillId="6" borderId="17" xfId="2" applyFont="1" applyFill="1" applyBorder="1" applyAlignment="1">
      <alignment horizontal="left" vertical="center" wrapText="1"/>
    </xf>
    <xf numFmtId="0" fontId="4" fillId="6" borderId="18" xfId="2" applyFont="1" applyFill="1" applyBorder="1" applyAlignment="1">
      <alignment horizontal="left" vertical="center" wrapText="1"/>
    </xf>
    <xf numFmtId="0" fontId="4" fillId="6" borderId="15" xfId="2" applyFont="1" applyFill="1" applyBorder="1" applyAlignment="1">
      <alignment horizontal="left" vertical="center" wrapText="1"/>
    </xf>
    <xf numFmtId="0" fontId="4" fillId="6" borderId="0" xfId="2" applyFont="1" applyFill="1" applyBorder="1" applyAlignment="1" applyProtection="1">
      <alignment horizontal="left" vertical="center"/>
    </xf>
    <xf numFmtId="0" fontId="15" fillId="6" borderId="0" xfId="2" applyFont="1" applyFill="1" applyBorder="1" applyAlignment="1" applyProtection="1">
      <alignment horizontal="left" vertical="center"/>
    </xf>
    <xf numFmtId="0" fontId="13" fillId="6" borderId="1" xfId="2" applyFont="1" applyFill="1" applyBorder="1" applyAlignment="1">
      <alignment horizontal="center" vertical="center" wrapText="1"/>
    </xf>
    <xf numFmtId="0" fontId="4" fillId="6" borderId="1" xfId="2" applyFont="1" applyFill="1" applyBorder="1" applyAlignment="1">
      <alignment horizontal="center" vertical="center" wrapText="1"/>
    </xf>
    <xf numFmtId="0" fontId="13" fillId="6" borderId="1" xfId="2" applyFont="1" applyFill="1" applyBorder="1" applyAlignment="1">
      <alignment horizontal="center" vertical="center"/>
    </xf>
    <xf numFmtId="3" fontId="13" fillId="0" borderId="1" xfId="2" applyNumberFormat="1" applyFont="1" applyFill="1" applyBorder="1" applyAlignment="1" applyProtection="1">
      <alignment horizontal="center" vertical="center"/>
      <protection locked="0"/>
    </xf>
    <xf numFmtId="3" fontId="13" fillId="9" borderId="1" xfId="2" applyNumberFormat="1" applyFont="1" applyFill="1" applyBorder="1" applyAlignment="1">
      <alignment horizontal="center" vertical="center"/>
    </xf>
    <xf numFmtId="0" fontId="24" fillId="6" borderId="6" xfId="2" applyFont="1" applyFill="1" applyBorder="1" applyAlignment="1">
      <alignment horizontal="left" vertical="center" wrapText="1"/>
    </xf>
    <xf numFmtId="0" fontId="4" fillId="7" borderId="1" xfId="2" applyFont="1" applyFill="1" applyBorder="1" applyAlignment="1">
      <alignment horizontal="center" vertical="center"/>
    </xf>
    <xf numFmtId="0" fontId="4" fillId="7" borderId="1" xfId="2" applyFont="1" applyFill="1" applyBorder="1" applyAlignment="1">
      <alignment horizontal="center" vertical="center" wrapText="1"/>
    </xf>
    <xf numFmtId="0" fontId="13" fillId="7" borderId="17" xfId="2" applyFont="1" applyFill="1" applyBorder="1" applyAlignment="1">
      <alignment horizontal="left" vertical="center"/>
    </xf>
    <xf numFmtId="0" fontId="13" fillId="7" borderId="18" xfId="2" applyFont="1" applyFill="1" applyBorder="1" applyAlignment="1">
      <alignment horizontal="left" vertical="center"/>
    </xf>
    <xf numFmtId="0" fontId="13" fillId="7" borderId="15" xfId="2" applyFont="1" applyFill="1" applyBorder="1" applyAlignment="1">
      <alignment horizontal="left" vertical="center"/>
    </xf>
    <xf numFmtId="0" fontId="4" fillId="7" borderId="17" xfId="2" applyFont="1" applyFill="1" applyBorder="1" applyAlignment="1">
      <alignment horizontal="left" vertical="center"/>
    </xf>
    <xf numFmtId="0" fontId="4" fillId="7" borderId="18" xfId="2" applyFont="1" applyFill="1" applyBorder="1" applyAlignment="1">
      <alignment horizontal="left" vertical="center"/>
    </xf>
    <xf numFmtId="0" fontId="4" fillId="7" borderId="15" xfId="2" applyFont="1" applyFill="1" applyBorder="1" applyAlignment="1">
      <alignment horizontal="left" vertical="center"/>
    </xf>
    <xf numFmtId="0" fontId="4" fillId="6" borderId="0" xfId="2" applyFont="1" applyFill="1" applyBorder="1" applyAlignment="1">
      <alignment horizontal="left" vertical="center"/>
    </xf>
    <xf numFmtId="0" fontId="1" fillId="6" borderId="0" xfId="2" applyFont="1" applyFill="1" applyAlignment="1">
      <alignment horizontal="left" vertical="center"/>
    </xf>
    <xf numFmtId="1" fontId="13" fillId="6" borderId="17" xfId="2" applyNumberFormat="1" applyFont="1" applyFill="1" applyBorder="1" applyAlignment="1">
      <alignment horizontal="center" vertical="center" wrapText="1"/>
    </xf>
    <xf numFmtId="1" fontId="13" fillId="6" borderId="18" xfId="2" applyNumberFormat="1" applyFont="1" applyFill="1" applyBorder="1" applyAlignment="1">
      <alignment horizontal="center" vertical="center" wrapText="1"/>
    </xf>
    <xf numFmtId="1" fontId="13" fillId="6" borderId="15" xfId="2" applyNumberFormat="1" applyFont="1" applyFill="1" applyBorder="1" applyAlignment="1">
      <alignment horizontal="center" vertical="center" wrapText="1"/>
    </xf>
    <xf numFmtId="0" fontId="13" fillId="8" borderId="17" xfId="2" applyFont="1" applyFill="1" applyBorder="1" applyAlignment="1">
      <alignment horizontal="center" vertical="center" wrapText="1"/>
    </xf>
    <xf numFmtId="0" fontId="13" fillId="8" borderId="18" xfId="2" applyFont="1" applyFill="1" applyBorder="1" applyAlignment="1">
      <alignment horizontal="center" vertical="center" wrapText="1"/>
    </xf>
    <xf numFmtId="0" fontId="13" fillId="8" borderId="15" xfId="2" applyFont="1" applyFill="1" applyBorder="1" applyAlignment="1">
      <alignment horizontal="center" vertical="center" wrapText="1"/>
    </xf>
    <xf numFmtId="3" fontId="13" fillId="8" borderId="17" xfId="2" applyNumberFormat="1" applyFont="1" applyFill="1" applyBorder="1" applyAlignment="1" applyProtection="1">
      <alignment horizontal="center" vertical="center" wrapText="1"/>
    </xf>
    <xf numFmtId="3" fontId="13" fillId="8" borderId="18" xfId="2" applyNumberFormat="1" applyFont="1" applyFill="1" applyBorder="1" applyAlignment="1" applyProtection="1">
      <alignment horizontal="center" vertical="center" wrapText="1"/>
    </xf>
    <xf numFmtId="3" fontId="13" fillId="8" borderId="15" xfId="2" applyNumberFormat="1" applyFont="1" applyFill="1" applyBorder="1" applyAlignment="1" applyProtection="1">
      <alignment horizontal="center" vertical="center" wrapText="1"/>
    </xf>
    <xf numFmtId="0" fontId="13" fillId="7" borderId="1" xfId="2" applyFont="1" applyFill="1" applyBorder="1" applyAlignment="1">
      <alignment horizontal="left" vertical="center" wrapText="1"/>
    </xf>
    <xf numFmtId="4" fontId="13" fillId="9" borderId="17" xfId="2" applyNumberFormat="1" applyFont="1" applyFill="1" applyBorder="1" applyAlignment="1">
      <alignment horizontal="center" vertical="center" wrapText="1"/>
    </xf>
    <xf numFmtId="4" fontId="13" fillId="9" borderId="15" xfId="2" applyNumberFormat="1" applyFont="1" applyFill="1" applyBorder="1" applyAlignment="1">
      <alignment horizontal="center" vertical="center" wrapText="1"/>
    </xf>
    <xf numFmtId="0" fontId="13" fillId="7" borderId="17" xfId="2" quotePrefix="1" applyFont="1" applyFill="1" applyBorder="1" applyAlignment="1">
      <alignment horizontal="center" vertical="center" wrapText="1"/>
    </xf>
    <xf numFmtId="0" fontId="13" fillId="7" borderId="15" xfId="2" quotePrefix="1" applyFont="1" applyFill="1" applyBorder="1" applyAlignment="1">
      <alignment horizontal="center" vertical="center" wrapText="1"/>
    </xf>
    <xf numFmtId="0" fontId="13" fillId="6" borderId="0" xfId="2" applyFont="1" applyFill="1" applyBorder="1" applyAlignment="1" applyProtection="1">
      <alignment horizontal="left" vertical="top" wrapText="1"/>
    </xf>
    <xf numFmtId="0" fontId="13" fillId="6" borderId="0" xfId="2" applyFont="1" applyFill="1" applyBorder="1" applyAlignment="1">
      <alignment horizontal="left" vertical="top" wrapText="1"/>
    </xf>
    <xf numFmtId="0" fontId="13" fillId="6" borderId="0" xfId="2" applyFont="1" applyFill="1" applyBorder="1" applyAlignment="1" applyProtection="1">
      <alignment horizontal="left" vertical="center" wrapText="1"/>
    </xf>
    <xf numFmtId="49" fontId="13" fillId="0" borderId="16" xfId="2" quotePrefix="1" applyNumberFormat="1" applyFont="1" applyFill="1" applyBorder="1" applyAlignment="1" applyProtection="1">
      <alignment horizontal="left" vertical="top" wrapText="1" shrinkToFit="1"/>
      <protection locked="0"/>
    </xf>
    <xf numFmtId="49" fontId="13" fillId="0" borderId="6" xfId="2" applyNumberFormat="1" applyFont="1" applyFill="1" applyBorder="1" applyAlignment="1" applyProtection="1">
      <alignment horizontal="left" vertical="top" wrapText="1" shrinkToFit="1"/>
      <protection locked="0"/>
    </xf>
    <xf numFmtId="49" fontId="13" fillId="0" borderId="7" xfId="2" applyNumberFormat="1" applyFont="1" applyFill="1" applyBorder="1" applyAlignment="1" applyProtection="1">
      <alignment horizontal="left" vertical="top" wrapText="1" shrinkToFit="1"/>
      <protection locked="0"/>
    </xf>
    <xf numFmtId="49" fontId="13" fillId="0" borderId="20" xfId="2" applyNumberFormat="1" applyFont="1" applyFill="1" applyBorder="1" applyAlignment="1" applyProtection="1">
      <alignment horizontal="left" vertical="top" wrapText="1" shrinkToFit="1"/>
      <protection locked="0"/>
    </xf>
    <xf numFmtId="49" fontId="13" fillId="0" borderId="0" xfId="2" applyNumberFormat="1" applyFont="1" applyFill="1" applyBorder="1" applyAlignment="1" applyProtection="1">
      <alignment horizontal="left" vertical="top" wrapText="1" shrinkToFit="1"/>
      <protection locked="0"/>
    </xf>
    <xf numFmtId="49" fontId="13" fillId="0" borderId="8" xfId="2" applyNumberFormat="1" applyFont="1" applyFill="1" applyBorder="1" applyAlignment="1" applyProtection="1">
      <alignment horizontal="left" vertical="top" wrapText="1" shrinkToFit="1"/>
      <protection locked="0"/>
    </xf>
    <xf numFmtId="49" fontId="13" fillId="0" borderId="19" xfId="2" applyNumberFormat="1" applyFont="1" applyFill="1" applyBorder="1" applyAlignment="1" applyProtection="1">
      <alignment horizontal="left" vertical="top" wrapText="1" shrinkToFit="1"/>
      <protection locked="0"/>
    </xf>
    <xf numFmtId="49" fontId="13" fillId="0" borderId="10" xfId="2" applyNumberFormat="1" applyFont="1" applyFill="1" applyBorder="1" applyAlignment="1" applyProtection="1">
      <alignment horizontal="left" vertical="top" wrapText="1" shrinkToFit="1"/>
      <protection locked="0"/>
    </xf>
    <xf numFmtId="49" fontId="13" fillId="0" borderId="9" xfId="2" applyNumberFormat="1" applyFont="1" applyFill="1" applyBorder="1" applyAlignment="1" applyProtection="1">
      <alignment horizontal="left" vertical="top" wrapText="1" shrinkToFit="1"/>
      <protection locked="0"/>
    </xf>
    <xf numFmtId="0" fontId="15" fillId="6" borderId="0" xfId="2" applyFont="1" applyFill="1" applyBorder="1" applyAlignment="1" applyProtection="1">
      <alignment horizontal="left" vertical="center" wrapText="1"/>
    </xf>
    <xf numFmtId="0" fontId="13" fillId="2" borderId="1" xfId="2" applyFont="1" applyFill="1" applyBorder="1" applyAlignment="1" applyProtection="1">
      <alignment horizontal="left"/>
      <protection locked="0"/>
    </xf>
    <xf numFmtId="0" fontId="13" fillId="2" borderId="16" xfId="2" applyFont="1" applyFill="1" applyBorder="1" applyAlignment="1" applyProtection="1">
      <alignment horizontal="left" vertical="center"/>
      <protection locked="0"/>
    </xf>
    <xf numFmtId="0" fontId="13" fillId="2" borderId="6" xfId="2" applyFont="1" applyFill="1" applyBorder="1" applyAlignment="1" applyProtection="1">
      <alignment horizontal="left" vertical="center"/>
      <protection locked="0"/>
    </xf>
    <xf numFmtId="0" fontId="13" fillId="2" borderId="7" xfId="2" applyFont="1" applyFill="1" applyBorder="1" applyAlignment="1" applyProtection="1">
      <alignment horizontal="left" vertical="center"/>
      <protection locked="0"/>
    </xf>
    <xf numFmtId="0" fontId="13" fillId="2" borderId="19" xfId="2" applyFont="1" applyFill="1" applyBorder="1" applyAlignment="1" applyProtection="1">
      <alignment horizontal="left" vertical="center"/>
      <protection locked="0"/>
    </xf>
    <xf numFmtId="0" fontId="13" fillId="2" borderId="10" xfId="2" applyFont="1" applyFill="1" applyBorder="1" applyAlignment="1" applyProtection="1">
      <alignment horizontal="left" vertical="center"/>
      <protection locked="0"/>
    </xf>
    <xf numFmtId="0" fontId="13" fillId="2" borderId="9" xfId="2" applyFont="1" applyFill="1" applyBorder="1" applyAlignment="1" applyProtection="1">
      <alignment horizontal="left" vertical="center"/>
      <protection locked="0"/>
    </xf>
    <xf numFmtId="0" fontId="71" fillId="0" borderId="0" xfId="0" applyFont="1" applyFill="1" applyBorder="1" applyAlignment="1" applyProtection="1">
      <alignment horizontal="left" vertical="top" wrapText="1"/>
    </xf>
    <xf numFmtId="0" fontId="20" fillId="7" borderId="21" xfId="0" applyFont="1" applyFill="1" applyBorder="1" applyAlignment="1" applyProtection="1">
      <alignment horizontal="left" vertical="center" wrapText="1"/>
    </xf>
    <xf numFmtId="0" fontId="20" fillId="7" borderId="22" xfId="0" applyFont="1" applyFill="1" applyBorder="1" applyAlignment="1" applyProtection="1">
      <alignment horizontal="left" vertical="center" wrapText="1"/>
    </xf>
    <xf numFmtId="49" fontId="28" fillId="6" borderId="0" xfId="0" applyNumberFormat="1" applyFont="1" applyFill="1" applyBorder="1" applyAlignment="1" applyProtection="1">
      <alignment horizontal="left" vertical="center"/>
    </xf>
    <xf numFmtId="49" fontId="12" fillId="6" borderId="0" xfId="0" applyNumberFormat="1" applyFont="1" applyFill="1" applyBorder="1" applyAlignment="1" applyProtection="1">
      <alignment horizontal="left" vertical="center"/>
    </xf>
    <xf numFmtId="0" fontId="20" fillId="7" borderId="11" xfId="0" applyFont="1" applyFill="1" applyBorder="1" applyAlignment="1" applyProtection="1">
      <alignment horizontal="center" vertical="center" wrapText="1"/>
    </xf>
    <xf numFmtId="0" fontId="20" fillId="7" borderId="4" xfId="0" applyFont="1" applyFill="1" applyBorder="1" applyAlignment="1" applyProtection="1">
      <alignment horizontal="center" vertical="center" wrapText="1"/>
    </xf>
    <xf numFmtId="0" fontId="19" fillId="6" borderId="0" xfId="0" applyFont="1" applyFill="1" applyBorder="1" applyAlignment="1" applyProtection="1">
      <alignment horizontal="left" vertical="center" wrapText="1"/>
    </xf>
    <xf numFmtId="0" fontId="20" fillId="6" borderId="10" xfId="0" applyFont="1" applyFill="1" applyBorder="1" applyAlignment="1" applyProtection="1">
      <alignment vertical="center" wrapText="1"/>
    </xf>
    <xf numFmtId="0" fontId="1" fillId="6" borderId="10" xfId="0" applyFont="1" applyFill="1" applyBorder="1" applyAlignment="1" applyProtection="1">
      <alignment wrapText="1"/>
    </xf>
    <xf numFmtId="0" fontId="20" fillId="7" borderId="1" xfId="0" applyFont="1" applyFill="1" applyBorder="1" applyAlignment="1" applyProtection="1">
      <alignment horizontal="center" vertical="center" wrapText="1"/>
    </xf>
    <xf numFmtId="0" fontId="46" fillId="6" borderId="1" xfId="0" applyFont="1" applyFill="1" applyBorder="1" applyAlignment="1" applyProtection="1">
      <alignment horizontal="left" vertical="center" wrapText="1"/>
    </xf>
    <xf numFmtId="0" fontId="24" fillId="6" borderId="18" xfId="0" applyFont="1" applyFill="1" applyBorder="1" applyAlignment="1" applyProtection="1">
      <alignment horizontal="left" wrapText="1"/>
    </xf>
    <xf numFmtId="0" fontId="28" fillId="6" borderId="0" xfId="0" applyNumberFormat="1" applyFont="1" applyFill="1" applyBorder="1" applyAlignment="1" applyProtection="1">
      <alignment horizontal="left" vertical="center"/>
    </xf>
    <xf numFmtId="4" fontId="74" fillId="7" borderId="0" xfId="0" applyNumberFormat="1" applyFont="1" applyFill="1" applyBorder="1" applyAlignment="1" applyProtection="1">
      <alignment horizontal="left" vertical="center" wrapText="1"/>
    </xf>
    <xf numFmtId="0" fontId="69" fillId="6" borderId="6" xfId="0" applyFont="1" applyFill="1" applyBorder="1" applyAlignment="1" applyProtection="1">
      <alignment horizontal="left" vertical="center" wrapText="1"/>
    </xf>
    <xf numFmtId="0" fontId="19" fillId="6" borderId="6" xfId="0" applyFont="1" applyFill="1" applyBorder="1" applyAlignment="1" applyProtection="1">
      <alignment horizontal="center" vertical="center" wrapText="1"/>
    </xf>
    <xf numFmtId="0" fontId="20" fillId="6" borderId="0" xfId="0" applyFont="1" applyFill="1" applyBorder="1" applyAlignment="1" applyProtection="1">
      <alignment vertical="center" wrapText="1"/>
    </xf>
    <xf numFmtId="0" fontId="0" fillId="6" borderId="0" xfId="0" applyFill="1" applyBorder="1" applyAlignment="1" applyProtection="1">
      <alignment vertical="center" wrapText="1"/>
    </xf>
    <xf numFmtId="0" fontId="20" fillId="6" borderId="1" xfId="0" applyNumberFormat="1" applyFont="1" applyFill="1" applyBorder="1" applyAlignment="1" applyProtection="1">
      <alignment vertical="center" wrapText="1"/>
    </xf>
    <xf numFmtId="0" fontId="2" fillId="6" borderId="1" xfId="0" applyFont="1" applyFill="1" applyBorder="1" applyAlignment="1" applyProtection="1">
      <alignment vertical="center" wrapText="1"/>
    </xf>
    <xf numFmtId="0" fontId="20" fillId="6" borderId="21" xfId="0" applyNumberFormat="1" applyFont="1" applyFill="1" applyBorder="1" applyAlignment="1" applyProtection="1">
      <alignment vertical="center" wrapText="1"/>
    </xf>
    <xf numFmtId="0" fontId="2" fillId="6" borderId="23" xfId="0" applyFont="1" applyFill="1" applyBorder="1" applyAlignment="1" applyProtection="1">
      <alignment vertical="center" wrapText="1"/>
    </xf>
    <xf numFmtId="0" fontId="20" fillId="6" borderId="11" xfId="0" applyFont="1" applyFill="1" applyBorder="1" applyAlignment="1" applyProtection="1">
      <alignment vertical="center" wrapText="1"/>
    </xf>
    <xf numFmtId="0" fontId="1" fillId="6" borderId="11" xfId="0" applyFont="1" applyFill="1" applyBorder="1" applyAlignment="1" applyProtection="1">
      <alignment vertical="center" wrapText="1"/>
    </xf>
    <xf numFmtId="0" fontId="19" fillId="6" borderId="10" xfId="0" applyNumberFormat="1" applyFont="1" applyFill="1" applyBorder="1" applyAlignment="1" applyProtection="1">
      <alignment horizontal="left" vertical="center" wrapText="1"/>
    </xf>
    <xf numFmtId="0" fontId="19" fillId="7" borderId="17" xfId="2" applyFont="1" applyFill="1" applyBorder="1" applyAlignment="1" applyProtection="1">
      <alignment horizontal="left" vertical="center" wrapText="1"/>
    </xf>
    <xf numFmtId="0" fontId="0" fillId="0" borderId="15" xfId="0" applyBorder="1" applyAlignment="1">
      <alignment horizontal="left" vertical="center" wrapText="1"/>
    </xf>
    <xf numFmtId="0" fontId="33" fillId="6" borderId="17" xfId="0" applyFont="1" applyFill="1" applyBorder="1" applyAlignment="1" applyProtection="1">
      <alignment horizontal="left" vertical="center" wrapText="1"/>
    </xf>
    <xf numFmtId="0" fontId="33" fillId="6" borderId="15" xfId="0" applyFont="1" applyFill="1" applyBorder="1" applyAlignment="1" applyProtection="1">
      <alignment horizontal="left" vertical="center" wrapText="1"/>
    </xf>
    <xf numFmtId="14" fontId="4" fillId="6" borderId="1" xfId="2" applyNumberFormat="1" applyFont="1" applyFill="1" applyBorder="1" applyAlignment="1" applyProtection="1">
      <alignment horizontal="center" vertical="center"/>
    </xf>
    <xf numFmtId="0" fontId="67" fillId="6" borderId="0" xfId="0" applyFont="1" applyFill="1" applyAlignment="1" applyProtection="1">
      <alignment horizontal="left" vertical="top" wrapText="1"/>
    </xf>
    <xf numFmtId="0" fontId="67" fillId="6" borderId="0" xfId="0" applyFont="1" applyFill="1" applyAlignment="1" applyProtection="1">
      <alignment horizontal="left" vertical="center"/>
    </xf>
    <xf numFmtId="10" fontId="20" fillId="4" borderId="17" xfId="0" applyNumberFormat="1" applyFont="1" applyFill="1" applyBorder="1" applyAlignment="1" applyProtection="1">
      <alignment horizontal="center" vertical="center" wrapText="1"/>
      <protection locked="0"/>
    </xf>
    <xf numFmtId="10" fontId="2" fillId="2" borderId="15" xfId="0" applyNumberFormat="1" applyFont="1" applyFill="1" applyBorder="1" applyAlignment="1" applyProtection="1">
      <alignment horizontal="center" vertical="center" wrapText="1"/>
      <protection locked="0"/>
    </xf>
    <xf numFmtId="10" fontId="20" fillId="4" borderId="1" xfId="0" applyNumberFormat="1" applyFont="1" applyFill="1" applyBorder="1" applyAlignment="1" applyProtection="1">
      <alignment horizontal="center" vertical="center" wrapText="1"/>
      <protection locked="0"/>
    </xf>
    <xf numFmtId="10" fontId="2" fillId="2" borderId="1" xfId="0" applyNumberFormat="1" applyFont="1" applyFill="1" applyBorder="1" applyAlignment="1" applyProtection="1">
      <alignment horizontal="center" vertical="center" wrapText="1"/>
      <protection locked="0"/>
    </xf>
    <xf numFmtId="0" fontId="40" fillId="6" borderId="10" xfId="0" applyFont="1" applyFill="1" applyBorder="1" applyAlignment="1" applyProtection="1">
      <alignment vertical="center"/>
    </xf>
    <xf numFmtId="4" fontId="33" fillId="0" borderId="4" xfId="0" applyNumberFormat="1" applyFont="1" applyFill="1" applyBorder="1" applyAlignment="1" applyProtection="1">
      <alignment horizontal="center" vertical="center"/>
      <protection locked="0"/>
    </xf>
    <xf numFmtId="0" fontId="33" fillId="6" borderId="17" xfId="0" applyFont="1" applyFill="1" applyBorder="1" applyAlignment="1" applyProtection="1">
      <alignment horizontal="center" vertical="center" wrapText="1"/>
    </xf>
    <xf numFmtId="0" fontId="33" fillId="6" borderId="15" xfId="0" applyFont="1" applyFill="1" applyBorder="1" applyAlignment="1" applyProtection="1">
      <alignment horizontal="center" vertical="center" wrapText="1"/>
    </xf>
    <xf numFmtId="0" fontId="19" fillId="6" borderId="17" xfId="0" applyFont="1" applyFill="1" applyBorder="1" applyAlignment="1" applyProtection="1">
      <alignment horizontal="left" vertical="center" wrapText="1"/>
    </xf>
    <xf numFmtId="0" fontId="19" fillId="6" borderId="18" xfId="0" applyFont="1" applyFill="1" applyBorder="1" applyAlignment="1" applyProtection="1">
      <alignment horizontal="left" vertical="center" wrapText="1"/>
    </xf>
    <xf numFmtId="0" fontId="19" fillId="6" borderId="15" xfId="0" applyFont="1" applyFill="1" applyBorder="1" applyAlignment="1" applyProtection="1">
      <alignment horizontal="left" vertical="center" wrapText="1"/>
    </xf>
    <xf numFmtId="4" fontId="19" fillId="6" borderId="17" xfId="2" applyNumberFormat="1" applyFont="1" applyFill="1" applyBorder="1" applyAlignment="1" applyProtection="1">
      <alignment horizontal="center" vertical="center"/>
    </xf>
    <xf numFmtId="4" fontId="19" fillId="6" borderId="15" xfId="2" applyNumberFormat="1" applyFont="1" applyFill="1" applyBorder="1" applyAlignment="1" applyProtection="1">
      <alignment horizontal="center" vertical="center"/>
    </xf>
    <xf numFmtId="4" fontId="19" fillId="6" borderId="11" xfId="2" applyNumberFormat="1" applyFont="1" applyFill="1" applyBorder="1" applyAlignment="1" applyProtection="1">
      <alignment horizontal="center" vertical="center"/>
    </xf>
    <xf numFmtId="0" fontId="19" fillId="6" borderId="17" xfId="2" applyFont="1" applyFill="1" applyBorder="1" applyAlignment="1" applyProtection="1">
      <alignment horizontal="left" vertical="center" wrapText="1"/>
    </xf>
    <xf numFmtId="0" fontId="19" fillId="6" borderId="15" xfId="2" applyFont="1" applyFill="1" applyBorder="1" applyAlignment="1" applyProtection="1">
      <alignment horizontal="left" vertical="center" wrapText="1"/>
    </xf>
    <xf numFmtId="0" fontId="19" fillId="7" borderId="17" xfId="0" applyFont="1" applyFill="1" applyBorder="1" applyAlignment="1">
      <alignment horizontal="left" vertical="center" wrapText="1"/>
    </xf>
    <xf numFmtId="0" fontId="19" fillId="7" borderId="18" xfId="0" applyFont="1" applyFill="1" applyBorder="1" applyAlignment="1">
      <alignment horizontal="left" vertical="center" wrapText="1"/>
    </xf>
    <xf numFmtId="0" fontId="19" fillId="7" borderId="15" xfId="0" applyFont="1" applyFill="1" applyBorder="1" applyAlignment="1">
      <alignment horizontal="left" vertical="center" wrapText="1"/>
    </xf>
    <xf numFmtId="10" fontId="20" fillId="6" borderId="17" xfId="0" applyNumberFormat="1" applyFont="1" applyFill="1" applyBorder="1" applyAlignment="1">
      <alignment horizontal="center" vertical="center" wrapText="1"/>
    </xf>
    <xf numFmtId="10" fontId="20" fillId="6" borderId="15" xfId="0" applyNumberFormat="1" applyFont="1" applyFill="1" applyBorder="1" applyAlignment="1">
      <alignment horizontal="center" vertical="center" wrapText="1"/>
    </xf>
    <xf numFmtId="10" fontId="2" fillId="6" borderId="15" xfId="0" applyNumberFormat="1" applyFont="1" applyFill="1" applyBorder="1" applyAlignment="1">
      <alignment horizontal="center" vertical="center" wrapText="1"/>
    </xf>
    <xf numFmtId="0" fontId="19" fillId="6" borderId="17"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19" fillId="7" borderId="17" xfId="0" applyFont="1" applyFill="1" applyBorder="1" applyAlignment="1">
      <alignment horizontal="center" vertical="center" wrapText="1"/>
    </xf>
    <xf numFmtId="0" fontId="19" fillId="7" borderId="18"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33" fillId="0" borderId="17" xfId="0" applyFont="1" applyFill="1" applyBorder="1" applyAlignment="1" applyProtection="1">
      <alignment horizontal="left" vertical="center" wrapText="1"/>
      <protection locked="0"/>
    </xf>
    <xf numFmtId="0" fontId="33" fillId="0" borderId="15" xfId="0" applyFont="1" applyFill="1" applyBorder="1" applyAlignment="1" applyProtection="1">
      <alignment horizontal="left" vertical="center" wrapText="1"/>
      <protection locked="0"/>
    </xf>
    <xf numFmtId="4" fontId="33" fillId="0" borderId="17" xfId="0" applyNumberFormat="1" applyFont="1" applyFill="1" applyBorder="1" applyAlignment="1" applyProtection="1">
      <alignment horizontal="center" vertical="center" wrapText="1"/>
      <protection locked="0"/>
    </xf>
    <xf numFmtId="4" fontId="33" fillId="0" borderId="18" xfId="0" applyNumberFormat="1" applyFont="1" applyFill="1" applyBorder="1" applyAlignment="1" applyProtection="1">
      <alignment horizontal="center" vertical="center" wrapText="1"/>
      <protection locked="0"/>
    </xf>
    <xf numFmtId="4" fontId="29" fillId="0" borderId="15" xfId="0" applyNumberFormat="1" applyFont="1" applyBorder="1" applyAlignment="1" applyProtection="1">
      <alignment horizontal="center" vertical="center"/>
      <protection locked="0"/>
    </xf>
    <xf numFmtId="0" fontId="34" fillId="7" borderId="17" xfId="0" applyFont="1" applyFill="1" applyBorder="1" applyAlignment="1" applyProtection="1">
      <alignment horizontal="left" vertical="center" wrapText="1"/>
    </xf>
    <xf numFmtId="0" fontId="34" fillId="7" borderId="15" xfId="0" applyFont="1" applyFill="1" applyBorder="1" applyAlignment="1" applyProtection="1">
      <alignment horizontal="left" vertical="center" wrapText="1"/>
    </xf>
    <xf numFmtId="0" fontId="33" fillId="7" borderId="17" xfId="0" applyFont="1" applyFill="1" applyBorder="1" applyAlignment="1" applyProtection="1">
      <alignment horizontal="center" vertical="center" wrapText="1"/>
    </xf>
    <xf numFmtId="0" fontId="33" fillId="7" borderId="18" xfId="0" applyFont="1" applyFill="1" applyBorder="1" applyAlignment="1" applyProtection="1">
      <alignment horizontal="center" vertical="center" wrapText="1"/>
    </xf>
    <xf numFmtId="0" fontId="29" fillId="6" borderId="15" xfId="0" applyFont="1" applyFill="1" applyBorder="1" applyAlignment="1" applyProtection="1">
      <alignment horizontal="center" vertical="center" wrapText="1"/>
    </xf>
    <xf numFmtId="0" fontId="4" fillId="6" borderId="0" xfId="0" applyFont="1" applyFill="1" applyAlignment="1">
      <alignment horizontal="right" vertical="center"/>
    </xf>
    <xf numFmtId="0" fontId="4" fillId="6" borderId="0" xfId="0" applyFont="1" applyFill="1" applyBorder="1" applyAlignment="1">
      <alignment horizontal="right" vertical="center"/>
    </xf>
    <xf numFmtId="10" fontId="53" fillId="7" borderId="0" xfId="0" applyNumberFormat="1" applyFont="1" applyFill="1" applyBorder="1" applyAlignment="1">
      <alignment horizontal="left" vertical="top" wrapText="1"/>
    </xf>
    <xf numFmtId="0" fontId="53" fillId="6" borderId="0" xfId="0" applyFont="1" applyFill="1" applyAlignment="1">
      <alignment horizontal="left" vertical="top" wrapText="1"/>
    </xf>
    <xf numFmtId="10" fontId="56" fillId="6" borderId="0" xfId="0" applyNumberFormat="1" applyFont="1" applyFill="1" applyBorder="1" applyAlignment="1">
      <alignment horizontal="left" vertical="top" wrapText="1"/>
    </xf>
    <xf numFmtId="0" fontId="56" fillId="6" borderId="0" xfId="0" applyFont="1" applyFill="1" applyAlignment="1">
      <alignment horizontal="left" vertical="top" wrapText="1"/>
    </xf>
    <xf numFmtId="10" fontId="39" fillId="6" borderId="0" xfId="0" applyNumberFormat="1" applyFont="1" applyFill="1" applyBorder="1" applyAlignment="1">
      <alignment horizontal="left" vertical="top" wrapText="1"/>
    </xf>
    <xf numFmtId="0" fontId="39" fillId="6" borderId="0" xfId="0" applyFont="1" applyFill="1" applyAlignment="1">
      <alignment horizontal="left" vertical="top" wrapText="1"/>
    </xf>
    <xf numFmtId="0" fontId="13" fillId="6" borderId="0" xfId="0" applyFont="1" applyFill="1" applyBorder="1" applyAlignment="1" applyProtection="1">
      <alignment horizontal="left" vertical="top" wrapText="1"/>
    </xf>
    <xf numFmtId="0" fontId="37" fillId="6" borderId="0" xfId="0" applyFont="1" applyFill="1" applyAlignment="1">
      <alignment horizontal="left" vertical="center" wrapText="1"/>
    </xf>
    <xf numFmtId="0" fontId="0" fillId="6" borderId="0" xfId="0" applyFill="1" applyAlignment="1">
      <alignment horizontal="left" vertical="center" wrapText="1"/>
    </xf>
    <xf numFmtId="0" fontId="4" fillId="6" borderId="0" xfId="0" applyFont="1" applyFill="1" applyAlignment="1">
      <alignment horizontal="left" vertical="center" wrapText="1"/>
    </xf>
    <xf numFmtId="0" fontId="1" fillId="6" borderId="0" xfId="0" applyFont="1" applyFill="1" applyAlignment="1">
      <alignment horizontal="left" vertical="center" wrapText="1"/>
    </xf>
    <xf numFmtId="0" fontId="4" fillId="6" borderId="0" xfId="0" applyFont="1" applyFill="1" applyBorder="1" applyAlignment="1">
      <alignment horizontal="center"/>
    </xf>
    <xf numFmtId="0" fontId="20" fillId="7" borderId="16"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19" fillId="6" borderId="1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9" fillId="6" borderId="17" xfId="0" applyFont="1" applyFill="1" applyBorder="1" applyAlignment="1">
      <alignment horizontal="left" vertical="center" wrapText="1"/>
    </xf>
    <xf numFmtId="0" fontId="19" fillId="6" borderId="18" xfId="0" applyFont="1" applyFill="1" applyBorder="1" applyAlignment="1">
      <alignment horizontal="left" vertical="center" wrapText="1"/>
    </xf>
    <xf numFmtId="0" fontId="19" fillId="6" borderId="15" xfId="0" applyFont="1" applyFill="1" applyBorder="1" applyAlignment="1">
      <alignment horizontal="left" vertical="center" wrapText="1"/>
    </xf>
    <xf numFmtId="0" fontId="17" fillId="6" borderId="0" xfId="0" applyFont="1" applyFill="1" applyAlignment="1">
      <alignment horizontal="left" vertical="center" wrapText="1"/>
    </xf>
    <xf numFmtId="0" fontId="17" fillId="6" borderId="8" xfId="0" applyFont="1" applyFill="1" applyBorder="1" applyAlignment="1">
      <alignment horizontal="left" vertical="center" wrapText="1"/>
    </xf>
    <xf numFmtId="10" fontId="56" fillId="7" borderId="0" xfId="0" applyNumberFormat="1" applyFont="1" applyFill="1" applyBorder="1" applyAlignment="1">
      <alignment horizontal="left" vertical="top" wrapText="1"/>
    </xf>
    <xf numFmtId="10" fontId="39" fillId="7" borderId="0" xfId="0" applyNumberFormat="1" applyFont="1" applyFill="1" applyBorder="1" applyAlignment="1">
      <alignment horizontal="left" vertical="top" wrapText="1"/>
    </xf>
    <xf numFmtId="0" fontId="33" fillId="7" borderId="15" xfId="0" applyFont="1" applyFill="1" applyBorder="1" applyAlignment="1" applyProtection="1">
      <alignment horizontal="center" vertical="center" wrapText="1"/>
    </xf>
    <xf numFmtId="0" fontId="19" fillId="7" borderId="17" xfId="0" applyFont="1" applyFill="1" applyBorder="1" applyAlignment="1" applyProtection="1">
      <alignment horizontal="left" vertical="center" wrapText="1"/>
    </xf>
    <xf numFmtId="0" fontId="19" fillId="7" borderId="18" xfId="0" applyFont="1" applyFill="1" applyBorder="1" applyAlignment="1" applyProtection="1">
      <alignment horizontal="left" vertical="center" wrapText="1"/>
    </xf>
    <xf numFmtId="0" fontId="19" fillId="7" borderId="15" xfId="0" applyFont="1" applyFill="1" applyBorder="1" applyAlignment="1" applyProtection="1">
      <alignment horizontal="left" vertical="center" wrapText="1"/>
    </xf>
    <xf numFmtId="0" fontId="33" fillId="7" borderId="17" xfId="0" applyFont="1" applyFill="1" applyBorder="1" applyAlignment="1" applyProtection="1">
      <alignment horizontal="left" vertical="center" wrapText="1"/>
    </xf>
    <xf numFmtId="10" fontId="20" fillId="7" borderId="17" xfId="0" applyNumberFormat="1" applyFont="1" applyFill="1" applyBorder="1" applyAlignment="1">
      <alignment horizontal="center" vertical="center" wrapText="1"/>
    </xf>
    <xf numFmtId="10" fontId="20" fillId="7" borderId="15" xfId="0" applyNumberFormat="1" applyFont="1" applyFill="1" applyBorder="1" applyAlignment="1">
      <alignment horizontal="center" vertical="center" wrapText="1"/>
    </xf>
    <xf numFmtId="0" fontId="33" fillId="7" borderId="15" xfId="0" applyFont="1" applyFill="1" applyBorder="1" applyAlignment="1" applyProtection="1">
      <alignment horizontal="left" vertical="center" wrapText="1"/>
    </xf>
    <xf numFmtId="0" fontId="19" fillId="7" borderId="15" xfId="2" applyFont="1" applyFill="1" applyBorder="1" applyAlignment="1" applyProtection="1">
      <alignment horizontal="left" vertical="center" wrapText="1"/>
    </xf>
    <xf numFmtId="0" fontId="55" fillId="6" borderId="0" xfId="0" applyFont="1" applyFill="1" applyAlignment="1">
      <alignment horizontal="center" vertical="center" wrapText="1"/>
    </xf>
    <xf numFmtId="0" fontId="41" fillId="6" borderId="0" xfId="0" applyFont="1" applyFill="1" applyAlignment="1">
      <alignment horizontal="left" vertical="center" wrapText="1"/>
    </xf>
    <xf numFmtId="0" fontId="34" fillId="6" borderId="17" xfId="0" applyFont="1" applyFill="1" applyBorder="1" applyAlignment="1" applyProtection="1">
      <alignment horizontal="left" vertical="center" wrapText="1"/>
    </xf>
    <xf numFmtId="0" fontId="34" fillId="6" borderId="15" xfId="0" applyFont="1" applyFill="1" applyBorder="1" applyAlignment="1" applyProtection="1">
      <alignment horizontal="left" vertical="center" wrapText="1"/>
    </xf>
    <xf numFmtId="0" fontId="34" fillId="6" borderId="17" xfId="0" applyFont="1" applyFill="1" applyBorder="1" applyAlignment="1" applyProtection="1">
      <alignment horizontal="center" vertical="center" wrapText="1"/>
    </xf>
    <xf numFmtId="0" fontId="34" fillId="6" borderId="18" xfId="0" applyFont="1" applyFill="1" applyBorder="1" applyAlignment="1" applyProtection="1">
      <alignment horizontal="center" vertical="center" wrapText="1"/>
    </xf>
    <xf numFmtId="0" fontId="30" fillId="6" borderId="15" xfId="0" applyFont="1" applyFill="1" applyBorder="1" applyAlignment="1" applyProtection="1">
      <alignment horizontal="center" vertical="center" wrapText="1"/>
    </xf>
    <xf numFmtId="0" fontId="47" fillId="6" borderId="0" xfId="0" applyFont="1" applyFill="1" applyBorder="1" applyAlignment="1">
      <alignment horizontal="center"/>
    </xf>
    <xf numFmtId="0" fontId="44" fillId="6" borderId="0" xfId="0" applyFont="1" applyFill="1" applyAlignment="1" applyProtection="1">
      <alignment horizontal="center"/>
    </xf>
    <xf numFmtId="0" fontId="3" fillId="6" borderId="0" xfId="0" applyFont="1" applyFill="1" applyAlignment="1" applyProtection="1">
      <alignment horizontal="left" vertical="center" wrapText="1"/>
    </xf>
    <xf numFmtId="0" fontId="26" fillId="6" borderId="0" xfId="0" applyFont="1" applyFill="1" applyAlignment="1" applyProtection="1">
      <alignment horizontal="left" vertical="center"/>
    </xf>
    <xf numFmtId="0" fontId="33" fillId="6" borderId="0" xfId="0" applyFont="1" applyFill="1" applyAlignment="1" applyProtection="1">
      <alignment horizontal="left" vertical="center"/>
    </xf>
    <xf numFmtId="0" fontId="29" fillId="6" borderId="0" xfId="0" applyFont="1" applyFill="1" applyAlignment="1" applyProtection="1">
      <alignment horizontal="left"/>
    </xf>
    <xf numFmtId="0" fontId="4" fillId="6" borderId="0" xfId="2" applyFont="1" applyFill="1" applyAlignment="1">
      <alignment horizontal="center"/>
    </xf>
    <xf numFmtId="0" fontId="0" fillId="6" borderId="0" xfId="0" applyFill="1" applyAlignment="1">
      <alignment horizontal="center"/>
    </xf>
    <xf numFmtId="0" fontId="15" fillId="6" borderId="6" xfId="0" applyFont="1" applyFill="1" applyBorder="1" applyAlignment="1" applyProtection="1">
      <alignment horizontal="center" vertical="top"/>
    </xf>
    <xf numFmtId="0" fontId="40" fillId="6" borderId="0" xfId="0" applyFont="1" applyFill="1" applyAlignment="1" applyProtection="1">
      <alignment horizontal="left" vertical="center" wrapText="1"/>
    </xf>
    <xf numFmtId="0" fontId="40" fillId="6" borderId="0" xfId="0" applyFont="1" applyFill="1" applyBorder="1" applyAlignment="1" applyProtection="1">
      <alignment horizontal="left" vertical="center" wrapText="1"/>
    </xf>
    <xf numFmtId="0" fontId="36" fillId="6" borderId="17" xfId="2" applyFont="1" applyFill="1" applyBorder="1" applyAlignment="1" applyProtection="1">
      <alignment vertical="center" wrapText="1"/>
    </xf>
    <xf numFmtId="0" fontId="36" fillId="6" borderId="18" xfId="2" applyFont="1" applyFill="1" applyBorder="1" applyAlignment="1" applyProtection="1">
      <alignment vertical="center" wrapText="1"/>
    </xf>
    <xf numFmtId="0" fontId="36" fillId="6" borderId="15" xfId="2" applyFont="1" applyFill="1" applyBorder="1" applyAlignment="1" applyProtection="1">
      <alignment vertical="center" wrapText="1"/>
    </xf>
    <xf numFmtId="0" fontId="26" fillId="2" borderId="17" xfId="2" applyFont="1" applyFill="1" applyBorder="1" applyAlignment="1" applyProtection="1">
      <alignment horizontal="left" vertical="center"/>
      <protection locked="0"/>
    </xf>
    <xf numFmtId="0" fontId="26" fillId="2" borderId="18" xfId="2" applyFont="1" applyFill="1" applyBorder="1" applyAlignment="1" applyProtection="1">
      <alignment horizontal="left" vertical="center"/>
      <protection locked="0"/>
    </xf>
    <xf numFmtId="0" fontId="26" fillId="2" borderId="15" xfId="2" applyFont="1" applyFill="1" applyBorder="1" applyAlignment="1" applyProtection="1">
      <alignment horizontal="left" vertical="center"/>
      <protection locked="0"/>
    </xf>
    <xf numFmtId="0" fontId="1" fillId="0" borderId="17" xfId="2" applyFont="1" applyFill="1" applyBorder="1" applyAlignment="1" applyProtection="1">
      <alignment horizontal="left"/>
      <protection locked="0"/>
    </xf>
    <xf numFmtId="0" fontId="1" fillId="0" borderId="18" xfId="2" applyFont="1" applyFill="1" applyBorder="1" applyAlignment="1" applyProtection="1">
      <alignment horizontal="left"/>
      <protection locked="0"/>
    </xf>
    <xf numFmtId="0" fontId="1" fillId="0" borderId="15" xfId="2" applyFont="1" applyFill="1" applyBorder="1" applyAlignment="1" applyProtection="1">
      <alignment horizontal="left"/>
      <protection locked="0"/>
    </xf>
    <xf numFmtId="0" fontId="20" fillId="6" borderId="0" xfId="0" applyFont="1" applyFill="1" applyAlignment="1">
      <alignment horizontal="center" vertical="center" wrapText="1"/>
    </xf>
    <xf numFmtId="0" fontId="3" fillId="6" borderId="0" xfId="0" applyFont="1" applyFill="1" applyAlignment="1">
      <alignment horizontal="left" vertical="center" wrapText="1"/>
    </xf>
    <xf numFmtId="0" fontId="3" fillId="6" borderId="0" xfId="0" applyFont="1" applyFill="1" applyAlignment="1">
      <alignment horizontal="center" vertical="center" wrapText="1"/>
    </xf>
    <xf numFmtId="0" fontId="15" fillId="6" borderId="6" xfId="0" applyFont="1" applyFill="1" applyBorder="1" applyAlignment="1" applyProtection="1">
      <alignment horizontal="center" vertical="top" wrapText="1"/>
    </xf>
    <xf numFmtId="0" fontId="31" fillId="6" borderId="18" xfId="0" applyFont="1" applyFill="1" applyBorder="1" applyAlignment="1">
      <alignment horizontal="center" vertical="center" wrapText="1"/>
    </xf>
    <xf numFmtId="49" fontId="13" fillId="4" borderId="17" xfId="0" applyNumberFormat="1" applyFont="1" applyFill="1" applyBorder="1" applyAlignment="1" applyProtection="1">
      <alignment horizontal="left" vertical="center" wrapText="1"/>
      <protection locked="0"/>
    </xf>
    <xf numFmtId="49" fontId="13" fillId="4" borderId="15" xfId="0" applyNumberFormat="1" applyFont="1" applyFill="1" applyBorder="1" applyAlignment="1" applyProtection="1">
      <alignment horizontal="left" vertical="center" wrapText="1"/>
      <protection locked="0"/>
    </xf>
    <xf numFmtId="0" fontId="76" fillId="6" borderId="6" xfId="0" applyFont="1" applyFill="1" applyBorder="1" applyAlignment="1" applyProtection="1">
      <alignment horizontal="left" vertical="top"/>
    </xf>
    <xf numFmtId="0" fontId="13" fillId="2" borderId="1" xfId="2" applyFont="1" applyFill="1" applyBorder="1" applyAlignment="1" applyProtection="1">
      <alignment horizontal="center" vertical="center"/>
      <protection locked="0"/>
    </xf>
    <xf numFmtId="0" fontId="13" fillId="2" borderId="17" xfId="2" applyFont="1" applyFill="1" applyBorder="1" applyAlignment="1" applyProtection="1">
      <alignment horizontal="center" vertical="center"/>
      <protection locked="0"/>
    </xf>
    <xf numFmtId="0" fontId="13" fillId="2" borderId="18" xfId="2" applyFont="1" applyFill="1" applyBorder="1" applyAlignment="1" applyProtection="1">
      <alignment horizontal="center" vertical="center"/>
      <protection locked="0"/>
    </xf>
    <xf numFmtId="0" fontId="13" fillId="2" borderId="15" xfId="2" applyFont="1" applyFill="1" applyBorder="1" applyAlignment="1" applyProtection="1">
      <alignment horizontal="center" vertical="center"/>
      <protection locked="0"/>
    </xf>
    <xf numFmtId="0" fontId="76" fillId="6" borderId="0" xfId="0" applyFont="1" applyFill="1" applyAlignment="1" applyProtection="1">
      <alignment horizontal="left" vertical="center" wrapText="1"/>
    </xf>
    <xf numFmtId="0" fontId="17" fillId="6" borderId="0" xfId="0" applyFont="1" applyFill="1" applyAlignment="1" applyProtection="1">
      <alignment horizontal="left" vertical="center" wrapText="1"/>
    </xf>
    <xf numFmtId="0" fontId="4" fillId="6" borderId="1" xfId="0" applyFont="1" applyFill="1" applyBorder="1" applyAlignment="1" applyProtection="1">
      <alignment horizontal="center" vertical="center" wrapText="1"/>
    </xf>
    <xf numFmtId="0" fontId="40" fillId="6" borderId="17" xfId="0" applyFont="1" applyFill="1" applyBorder="1" applyAlignment="1" applyProtection="1">
      <alignment horizontal="left" vertical="center" wrapText="1"/>
    </xf>
    <xf numFmtId="0" fontId="40" fillId="6" borderId="15" xfId="0" applyFont="1" applyFill="1" applyBorder="1" applyAlignment="1" applyProtection="1">
      <alignment horizontal="left" vertical="center"/>
    </xf>
    <xf numFmtId="0" fontId="3" fillId="7" borderId="17" xfId="0" applyFont="1" applyFill="1" applyBorder="1" applyAlignment="1">
      <alignment horizontal="left" vertical="center" wrapText="1"/>
    </xf>
    <xf numFmtId="0" fontId="3" fillId="7" borderId="15" xfId="0" applyFont="1" applyFill="1" applyBorder="1" applyAlignment="1">
      <alignment horizontal="left" vertical="center" wrapText="1"/>
    </xf>
    <xf numFmtId="1" fontId="13" fillId="4" borderId="17" xfId="0" applyNumberFormat="1" applyFont="1" applyFill="1" applyBorder="1" applyAlignment="1" applyProtection="1">
      <alignment horizontal="left" vertical="center" wrapText="1"/>
      <protection locked="0"/>
    </xf>
    <xf numFmtId="1" fontId="13" fillId="4" borderId="15" xfId="0" applyNumberFormat="1" applyFont="1" applyFill="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75" fillId="6" borderId="1" xfId="2" applyFont="1" applyFill="1" applyBorder="1" applyAlignment="1" applyProtection="1">
      <alignment horizontal="left" vertical="center" wrapText="1"/>
    </xf>
    <xf numFmtId="0" fontId="37" fillId="6" borderId="0" xfId="0" applyFont="1" applyFill="1" applyBorder="1" applyAlignment="1">
      <alignment horizontal="center" vertical="center" wrapText="1"/>
    </xf>
    <xf numFmtId="0" fontId="13" fillId="6" borderId="0" xfId="0" applyFont="1" applyFill="1" applyBorder="1" applyAlignment="1" applyProtection="1">
      <alignment horizontal="right" vertical="center" wrapText="1"/>
    </xf>
    <xf numFmtId="0" fontId="4" fillId="6" borderId="0" xfId="0" applyFont="1" applyFill="1" applyBorder="1" applyAlignment="1" applyProtection="1">
      <alignment horizontal="right" vertical="center" wrapText="1"/>
    </xf>
  </cellXfs>
  <cellStyles count="5">
    <cellStyle name="Link" xfId="4" builtinId="8"/>
    <cellStyle name="Normal_Sheet1" xfId="1"/>
    <cellStyle name="Prozent 2" xfId="3"/>
    <cellStyle name="Standard" xfId="0" builtinId="0"/>
    <cellStyle name="Standard 2" xfId="2"/>
  </cellStyles>
  <dxfs count="8">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b/>
        <i val="0"/>
        <color rgb="FFFF0000"/>
      </font>
    </dxf>
    <dxf>
      <font>
        <b/>
        <i val="0"/>
        <color rgb="FFFF0000"/>
      </font>
    </dxf>
    <dxf>
      <font>
        <b/>
        <i val="0"/>
        <color rgb="FFFF0000"/>
      </font>
    </dxf>
  </dxfs>
  <tableStyles count="0" defaultTableStyle="TableStyleMedium2" defaultPivotStyle="PivotStyleLight16"/>
  <colors>
    <mruColors>
      <color rgb="FFFFFDE9"/>
      <color rgb="FFFFFFCC"/>
      <color rgb="FFBCBCBC"/>
      <color rgb="FFE6E6E6"/>
      <color rgb="FF766B00"/>
      <color rgb="FFFFF37D"/>
      <color rgb="FFFFFF00"/>
      <color rgb="FFC0C0C0"/>
      <color rgb="FF99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l-bank.de/datenschutz" TargetMode="External"/><Relationship Id="rId2" Type="http://schemas.openxmlformats.org/officeDocument/2006/relationships/hyperlink" Target="https://www.esf-bw.de/esf/datenschutz/" TargetMode="External"/><Relationship Id="rId1" Type="http://schemas.openxmlformats.org/officeDocument/2006/relationships/image" Target="../media/image1.png"/><Relationship Id="rId5" Type="http://schemas.openxmlformats.org/officeDocument/2006/relationships/hyperlink" Target="https://www.institut-fuer-menschenrechte.de/menschenrechtsschutz/deutschland-im-menschenrechtsschutzsystem/vereinte-nationen/vereinte-nationen-menschenrechtsabkommen/behindertenrechtskonvention-crpd" TargetMode="External"/><Relationship Id="rId4" Type="http://schemas.openxmlformats.org/officeDocument/2006/relationships/hyperlink" Target="https://www.esf-bw.de/esf/fileadmin/user_upload/DOWNLOAD_CENTER_2021-2027/Allgemeine_Informationen/Vorgaben_und_Unterlagen/Charta_der_Grundrechte_der_Europaeischen_Union_2016.pdf"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esf-bw.de/esf/fileadmin/user_upload/Download_Center_2017/Rechtlicher_und_strategischer_Rahmen/Foerderfaehige_Ausgaben/Foerderfaehige_Ausgaben_Stand_17.11.2017.pdf"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518160</xdr:colOff>
          <xdr:row>33</xdr:row>
          <xdr:rowOff>30480</xdr:rowOff>
        </xdr:from>
        <xdr:to>
          <xdr:col>2</xdr:col>
          <xdr:colOff>723900</xdr:colOff>
          <xdr:row>33</xdr:row>
          <xdr:rowOff>175260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472440</xdr:colOff>
          <xdr:row>30</xdr:row>
          <xdr:rowOff>76200</xdr:rowOff>
        </xdr:from>
        <xdr:to>
          <xdr:col>6</xdr:col>
          <xdr:colOff>662940</xdr:colOff>
          <xdr:row>30</xdr:row>
          <xdr:rowOff>205740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22</xdr:row>
          <xdr:rowOff>53340</xdr:rowOff>
        </xdr:from>
        <xdr:to>
          <xdr:col>2</xdr:col>
          <xdr:colOff>716280</xdr:colOff>
          <xdr:row>23</xdr:row>
          <xdr:rowOff>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472440</xdr:colOff>
          <xdr:row>31</xdr:row>
          <xdr:rowOff>68580</xdr:rowOff>
        </xdr:from>
        <xdr:to>
          <xdr:col>6</xdr:col>
          <xdr:colOff>647700</xdr:colOff>
          <xdr:row>31</xdr:row>
          <xdr:rowOff>198120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69</xdr:row>
          <xdr:rowOff>38100</xdr:rowOff>
        </xdr:from>
        <xdr:to>
          <xdr:col>4</xdr:col>
          <xdr:colOff>609600</xdr:colOff>
          <xdr:row>69</xdr:row>
          <xdr:rowOff>182880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70</xdr:row>
          <xdr:rowOff>38100</xdr:rowOff>
        </xdr:from>
        <xdr:to>
          <xdr:col>4</xdr:col>
          <xdr:colOff>609600</xdr:colOff>
          <xdr:row>70</xdr:row>
          <xdr:rowOff>182880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71</xdr:row>
          <xdr:rowOff>38100</xdr:rowOff>
        </xdr:from>
        <xdr:to>
          <xdr:col>4</xdr:col>
          <xdr:colOff>609600</xdr:colOff>
          <xdr:row>71</xdr:row>
          <xdr:rowOff>182880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72</xdr:row>
          <xdr:rowOff>38100</xdr:rowOff>
        </xdr:from>
        <xdr:to>
          <xdr:col>4</xdr:col>
          <xdr:colOff>609600</xdr:colOff>
          <xdr:row>72</xdr:row>
          <xdr:rowOff>182880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365760</xdr:colOff>
          <xdr:row>79</xdr:row>
          <xdr:rowOff>68580</xdr:rowOff>
        </xdr:from>
        <xdr:to>
          <xdr:col>2</xdr:col>
          <xdr:colOff>556260</xdr:colOff>
          <xdr:row>79</xdr:row>
          <xdr:rowOff>213360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79</xdr:row>
          <xdr:rowOff>68580</xdr:rowOff>
        </xdr:from>
        <xdr:to>
          <xdr:col>3</xdr:col>
          <xdr:colOff>441960</xdr:colOff>
          <xdr:row>79</xdr:row>
          <xdr:rowOff>205740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156</xdr:row>
          <xdr:rowOff>15240</xdr:rowOff>
        </xdr:from>
        <xdr:to>
          <xdr:col>3</xdr:col>
          <xdr:colOff>441960</xdr:colOff>
          <xdr:row>157</xdr:row>
          <xdr:rowOff>38100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157</xdr:row>
          <xdr:rowOff>15240</xdr:rowOff>
        </xdr:from>
        <xdr:to>
          <xdr:col>3</xdr:col>
          <xdr:colOff>441960</xdr:colOff>
          <xdr:row>158</xdr:row>
          <xdr:rowOff>38100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158</xdr:row>
          <xdr:rowOff>15240</xdr:rowOff>
        </xdr:from>
        <xdr:to>
          <xdr:col>3</xdr:col>
          <xdr:colOff>441960</xdr:colOff>
          <xdr:row>159</xdr:row>
          <xdr:rowOff>38100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208</xdr:row>
          <xdr:rowOff>0</xdr:rowOff>
        </xdr:from>
        <xdr:to>
          <xdr:col>2</xdr:col>
          <xdr:colOff>441960</xdr:colOff>
          <xdr:row>209</xdr:row>
          <xdr:rowOff>45720</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210</xdr:row>
          <xdr:rowOff>0</xdr:rowOff>
        </xdr:from>
        <xdr:to>
          <xdr:col>2</xdr:col>
          <xdr:colOff>441960</xdr:colOff>
          <xdr:row>211</xdr:row>
          <xdr:rowOff>45720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214</xdr:row>
          <xdr:rowOff>15240</xdr:rowOff>
        </xdr:from>
        <xdr:to>
          <xdr:col>2</xdr:col>
          <xdr:colOff>441960</xdr:colOff>
          <xdr:row>214</xdr:row>
          <xdr:rowOff>251460</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218</xdr:row>
          <xdr:rowOff>0</xdr:rowOff>
        </xdr:from>
        <xdr:to>
          <xdr:col>2</xdr:col>
          <xdr:colOff>441960</xdr:colOff>
          <xdr:row>219</xdr:row>
          <xdr:rowOff>53340</xdr:rowOff>
        </xdr:to>
        <xdr:sp macro="" textlink="">
          <xdr:nvSpPr>
            <xdr:cNvPr id="16401" name="Check Box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219</xdr:row>
          <xdr:rowOff>137160</xdr:rowOff>
        </xdr:from>
        <xdr:to>
          <xdr:col>2</xdr:col>
          <xdr:colOff>441960</xdr:colOff>
          <xdr:row>220</xdr:row>
          <xdr:rowOff>228600</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211</xdr:row>
          <xdr:rowOff>182880</xdr:rowOff>
        </xdr:from>
        <xdr:to>
          <xdr:col>2</xdr:col>
          <xdr:colOff>441960</xdr:colOff>
          <xdr:row>213</xdr:row>
          <xdr:rowOff>45720</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216</xdr:row>
          <xdr:rowOff>15240</xdr:rowOff>
        </xdr:from>
        <xdr:to>
          <xdr:col>2</xdr:col>
          <xdr:colOff>441960</xdr:colOff>
          <xdr:row>217</xdr:row>
          <xdr:rowOff>60960</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xdr:col>
      <xdr:colOff>0</xdr:colOff>
      <xdr:row>0</xdr:row>
      <xdr:rowOff>47625</xdr:rowOff>
    </xdr:from>
    <xdr:to>
      <xdr:col>12</xdr:col>
      <xdr:colOff>165905</xdr:colOff>
      <xdr:row>0</xdr:row>
      <xdr:rowOff>1905000</xdr:rowOff>
    </xdr:to>
    <xdr:pic>
      <xdr:nvPicPr>
        <xdr:cNvPr id="22" name="Grafik 2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050" y="47625"/>
          <a:ext cx="8903505" cy="1857375"/>
        </a:xfrm>
        <a:prstGeom prst="rect">
          <a:avLst/>
        </a:prstGeom>
      </xdr:spPr>
    </xdr:pic>
    <xdr:clientData/>
  </xdr:twoCellAnchor>
  <xdr:twoCellAnchor>
    <xdr:from>
      <xdr:col>3</xdr:col>
      <xdr:colOff>203199</xdr:colOff>
      <xdr:row>181</xdr:row>
      <xdr:rowOff>6350</xdr:rowOff>
    </xdr:from>
    <xdr:to>
      <xdr:col>12</xdr:col>
      <xdr:colOff>31750</xdr:colOff>
      <xdr:row>181</xdr:row>
      <xdr:rowOff>279400</xdr:rowOff>
    </xdr:to>
    <xdr:sp macro="" textlink="">
      <xdr:nvSpPr>
        <xdr:cNvPr id="23" name="Abgerundetes Rechteck 22">
          <a:hlinkClick xmlns:r="http://schemas.openxmlformats.org/officeDocument/2006/relationships" r:id="rId2"/>
        </xdr:cNvPr>
        <xdr:cNvSpPr/>
      </xdr:nvSpPr>
      <xdr:spPr>
        <a:xfrm>
          <a:off x="1682749" y="60325000"/>
          <a:ext cx="7740651" cy="27305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www.esf-bw.de/esf/datenschutz</a:t>
          </a:r>
        </a:p>
      </xdr:txBody>
    </xdr:sp>
    <xdr:clientData/>
  </xdr:twoCellAnchor>
  <xdr:twoCellAnchor>
    <xdr:from>
      <xdr:col>3</xdr:col>
      <xdr:colOff>203199</xdr:colOff>
      <xdr:row>183</xdr:row>
      <xdr:rowOff>12700</xdr:rowOff>
    </xdr:from>
    <xdr:to>
      <xdr:col>12</xdr:col>
      <xdr:colOff>31249</xdr:colOff>
      <xdr:row>183</xdr:row>
      <xdr:rowOff>286300</xdr:rowOff>
    </xdr:to>
    <xdr:sp macro="" textlink="">
      <xdr:nvSpPr>
        <xdr:cNvPr id="24" name="Abgerundetes Rechteck 23">
          <a:hlinkClick xmlns:r="http://schemas.openxmlformats.org/officeDocument/2006/relationships" r:id="rId3"/>
        </xdr:cNvPr>
        <xdr:cNvSpPr/>
      </xdr:nvSpPr>
      <xdr:spPr>
        <a:xfrm>
          <a:off x="1682749" y="60902850"/>
          <a:ext cx="7740150" cy="27360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www.l-bank.de/datenschutz</a:t>
          </a:r>
        </a:p>
      </xdr:txBody>
    </xdr:sp>
    <xdr:clientData/>
  </xdr:twoCellAnchor>
  <xdr:twoCellAnchor>
    <xdr:from>
      <xdr:col>3</xdr:col>
      <xdr:colOff>203199</xdr:colOff>
      <xdr:row>191</xdr:row>
      <xdr:rowOff>12700</xdr:rowOff>
    </xdr:from>
    <xdr:to>
      <xdr:col>12</xdr:col>
      <xdr:colOff>31249</xdr:colOff>
      <xdr:row>191</xdr:row>
      <xdr:rowOff>286300</xdr:rowOff>
    </xdr:to>
    <xdr:sp macro="" textlink="">
      <xdr:nvSpPr>
        <xdr:cNvPr id="25" name="Abgerundetes Rechteck 24">
          <a:hlinkClick xmlns:r="http://schemas.openxmlformats.org/officeDocument/2006/relationships" r:id="rId4"/>
        </xdr:cNvPr>
        <xdr:cNvSpPr/>
      </xdr:nvSpPr>
      <xdr:spPr>
        <a:xfrm>
          <a:off x="1682749" y="64782700"/>
          <a:ext cx="7740150" cy="27360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Link</a:t>
          </a:r>
          <a:r>
            <a:rPr lang="de-DE" sz="1050" baseline="0">
              <a:solidFill>
                <a:srgbClr val="0000FF"/>
              </a:solidFill>
              <a:latin typeface="Arial" panose="020B0604020202020204" pitchFamily="34" charset="0"/>
              <a:cs typeface="Arial" panose="020B0604020202020204" pitchFamily="34" charset="0"/>
            </a:rPr>
            <a:t> zur Charta der Grundrechte der Europäischen Union auf www.esf-bw.de</a:t>
          </a:r>
          <a:endParaRPr lang="de-DE" sz="1050">
            <a:solidFill>
              <a:srgbClr val="0000FF"/>
            </a:solidFill>
            <a:latin typeface="Arial" panose="020B0604020202020204" pitchFamily="34" charset="0"/>
            <a:cs typeface="Arial" panose="020B0604020202020204" pitchFamily="34" charset="0"/>
          </a:endParaRPr>
        </a:p>
      </xdr:txBody>
    </xdr:sp>
    <xdr:clientData/>
  </xdr:twoCellAnchor>
  <xdr:twoCellAnchor>
    <xdr:from>
      <xdr:col>3</xdr:col>
      <xdr:colOff>203199</xdr:colOff>
      <xdr:row>193</xdr:row>
      <xdr:rowOff>12700</xdr:rowOff>
    </xdr:from>
    <xdr:to>
      <xdr:col>12</xdr:col>
      <xdr:colOff>31249</xdr:colOff>
      <xdr:row>193</xdr:row>
      <xdr:rowOff>286300</xdr:rowOff>
    </xdr:to>
    <xdr:sp macro="" textlink="">
      <xdr:nvSpPr>
        <xdr:cNvPr id="26" name="Abgerundetes Rechteck 25">
          <a:hlinkClick xmlns:r="http://schemas.openxmlformats.org/officeDocument/2006/relationships" r:id="rId5"/>
        </xdr:cNvPr>
        <xdr:cNvSpPr/>
      </xdr:nvSpPr>
      <xdr:spPr>
        <a:xfrm>
          <a:off x="1682749" y="65354200"/>
          <a:ext cx="7740150" cy="27360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Link zur Behindertenrechtskonvention auf der Website des Deutschen Instituts für Menschenrechte</a:t>
          </a:r>
        </a:p>
        <a:p>
          <a:pPr algn="l"/>
          <a:endParaRPr lang="de-DE" sz="1050">
            <a:solidFill>
              <a:srgbClr val="0000FF"/>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365760</xdr:colOff>
          <xdr:row>96</xdr:row>
          <xdr:rowOff>60960</xdr:rowOff>
        </xdr:from>
        <xdr:to>
          <xdr:col>2</xdr:col>
          <xdr:colOff>556260</xdr:colOff>
          <xdr:row>96</xdr:row>
          <xdr:rowOff>213360</xdr:rowOff>
        </xdr:to>
        <xdr:sp macro="" textlink="">
          <xdr:nvSpPr>
            <xdr:cNvPr id="16405" name="Check Box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96</xdr:row>
          <xdr:rowOff>60960</xdr:rowOff>
        </xdr:from>
        <xdr:to>
          <xdr:col>3</xdr:col>
          <xdr:colOff>441960</xdr:colOff>
          <xdr:row>96</xdr:row>
          <xdr:rowOff>198120</xdr:rowOff>
        </xdr:to>
        <xdr:sp macro="" textlink="">
          <xdr:nvSpPr>
            <xdr:cNvPr id="16406" name="Check Box 22" hidden="1">
              <a:extLst>
                <a:ext uri="{63B3BB69-23CF-44E3-9099-C40C66FF867C}">
                  <a14:compatExt spid="_x0000_s1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365760</xdr:colOff>
          <xdr:row>142</xdr:row>
          <xdr:rowOff>99060</xdr:rowOff>
        </xdr:from>
        <xdr:to>
          <xdr:col>2</xdr:col>
          <xdr:colOff>556260</xdr:colOff>
          <xdr:row>142</xdr:row>
          <xdr:rowOff>236220</xdr:rowOff>
        </xdr:to>
        <xdr:sp macro="" textlink="">
          <xdr:nvSpPr>
            <xdr:cNvPr id="16407" name="Check Box 23" hidden="1">
              <a:extLst>
                <a:ext uri="{63B3BB69-23CF-44E3-9099-C40C66FF867C}">
                  <a14:compatExt spid="_x0000_s1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142</xdr:row>
          <xdr:rowOff>99060</xdr:rowOff>
        </xdr:from>
        <xdr:to>
          <xdr:col>3</xdr:col>
          <xdr:colOff>441960</xdr:colOff>
          <xdr:row>142</xdr:row>
          <xdr:rowOff>236220</xdr:rowOff>
        </xdr:to>
        <xdr:sp macro="" textlink="">
          <xdr:nvSpPr>
            <xdr:cNvPr id="16408" name="Check Box 24" hidden="1">
              <a:extLst>
                <a:ext uri="{63B3BB69-23CF-44E3-9099-C40C66FF867C}">
                  <a14:compatExt spid="_x0000_s1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221</xdr:row>
          <xdr:rowOff>129540</xdr:rowOff>
        </xdr:from>
        <xdr:to>
          <xdr:col>2</xdr:col>
          <xdr:colOff>441960</xdr:colOff>
          <xdr:row>223</xdr:row>
          <xdr:rowOff>30480</xdr:rowOff>
        </xdr:to>
        <xdr:sp macro="" textlink="">
          <xdr:nvSpPr>
            <xdr:cNvPr id="16409" name="Check Box 25" hidden="1">
              <a:extLst>
                <a:ext uri="{63B3BB69-23CF-44E3-9099-C40C66FF867C}">
                  <a14:compatExt spid="_x0000_s1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218</xdr:row>
          <xdr:rowOff>0</xdr:rowOff>
        </xdr:from>
        <xdr:to>
          <xdr:col>2</xdr:col>
          <xdr:colOff>441960</xdr:colOff>
          <xdr:row>219</xdr:row>
          <xdr:rowOff>53340</xdr:rowOff>
        </xdr:to>
        <xdr:sp macro="" textlink="">
          <xdr:nvSpPr>
            <xdr:cNvPr id="16410" name="Check Box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16958</xdr:colOff>
      <xdr:row>16</xdr:row>
      <xdr:rowOff>12700</xdr:rowOff>
    </xdr:from>
    <xdr:to>
      <xdr:col>9</xdr:col>
      <xdr:colOff>1744133</xdr:colOff>
      <xdr:row>16</xdr:row>
      <xdr:rowOff>285750</xdr:rowOff>
    </xdr:to>
    <xdr:sp macro="" textlink="">
      <xdr:nvSpPr>
        <xdr:cNvPr id="2" name="Abgerundetes Rechteck 1">
          <a:hlinkClick xmlns:r="http://schemas.openxmlformats.org/officeDocument/2006/relationships" r:id="rId1"/>
        </xdr:cNvPr>
        <xdr:cNvSpPr/>
      </xdr:nvSpPr>
      <xdr:spPr>
        <a:xfrm>
          <a:off x="685825" y="5736167"/>
          <a:ext cx="12962441" cy="27305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Link zur</a:t>
          </a:r>
          <a:r>
            <a:rPr lang="de-DE" sz="1050" baseline="0">
              <a:solidFill>
                <a:srgbClr val="0000FF"/>
              </a:solidFill>
              <a:latin typeface="Arial" panose="020B0604020202020204" pitchFamily="34" charset="0"/>
              <a:cs typeface="Arial" panose="020B0604020202020204" pitchFamily="34" charset="0"/>
            </a:rPr>
            <a:t> Aufstellung der förderfähigen Ausgaben (PDF-Datei)</a:t>
          </a:r>
          <a:endParaRPr lang="de-DE" sz="1050">
            <a:solidFill>
              <a:srgbClr val="0000FF"/>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DE9"/>
    <pageSetUpPr fitToPage="1"/>
  </sheetPr>
  <dimension ref="A1:AC275"/>
  <sheetViews>
    <sheetView showGridLines="0" tabSelected="1" view="pageBreakPreview" zoomScaleNormal="80" zoomScaleSheetLayoutView="100" zoomScalePageLayoutView="30" workbookViewId="0">
      <selection activeCell="E16" sqref="E16:L16"/>
    </sheetView>
  </sheetViews>
  <sheetFormatPr baseColWidth="10" defaultColWidth="11.77734375" defaultRowHeight="13.2" x14ac:dyDescent="0.25"/>
  <cols>
    <col min="1" max="1" width="2.21875" style="452" customWidth="1"/>
    <col min="2" max="2" width="7.21875" style="447" customWidth="1"/>
    <col min="3" max="3" width="11.77734375" style="452" customWidth="1"/>
    <col min="4" max="4" width="14.77734375" style="452" customWidth="1"/>
    <col min="5" max="5" width="13" style="452" customWidth="1"/>
    <col min="6" max="11" width="11.77734375" style="452" customWidth="1"/>
    <col min="12" max="12" width="14.5546875" style="452" customWidth="1"/>
    <col min="13" max="13" width="3.77734375" style="457" customWidth="1"/>
    <col min="14" max="14" width="3.77734375" style="448" customWidth="1"/>
    <col min="15" max="15" width="35" style="457" customWidth="1"/>
    <col min="16" max="16" width="11.77734375" style="450" customWidth="1"/>
    <col min="17" max="17" width="35.44140625" style="450" customWidth="1"/>
    <col min="18" max="18" width="11.77734375" style="450" customWidth="1"/>
    <col min="19" max="19" width="25.77734375" style="451" customWidth="1"/>
    <col min="20" max="20" width="11.77734375" style="450" customWidth="1"/>
    <col min="21" max="25" width="11.77734375" style="457" customWidth="1"/>
    <col min="26" max="29" width="11.77734375" style="457"/>
    <col min="30" max="16384" width="11.77734375" style="452"/>
  </cols>
  <sheetData>
    <row r="1" spans="1:29" s="319" customFormat="1" ht="181.8" customHeight="1" x14ac:dyDescent="0.25">
      <c r="A1" s="310"/>
      <c r="B1" s="311"/>
      <c r="C1" s="312"/>
      <c r="D1" s="312"/>
      <c r="E1" s="312"/>
      <c r="F1" s="312"/>
      <c r="G1" s="312"/>
      <c r="H1" s="312"/>
      <c r="I1" s="312"/>
      <c r="J1" s="312"/>
      <c r="K1" s="312"/>
      <c r="L1" s="312"/>
      <c r="M1" s="313"/>
      <c r="N1" s="314"/>
      <c r="O1" s="315"/>
      <c r="P1" s="316"/>
      <c r="Q1" s="316"/>
      <c r="R1" s="316"/>
      <c r="S1" s="317"/>
      <c r="T1" s="316"/>
      <c r="U1" s="318"/>
      <c r="V1" s="318"/>
      <c r="W1" s="318"/>
      <c r="X1" s="318"/>
      <c r="Y1" s="318"/>
      <c r="Z1" s="318"/>
      <c r="AA1" s="318"/>
      <c r="AB1" s="318"/>
      <c r="AC1" s="318"/>
    </row>
    <row r="2" spans="1:29" s="319" customFormat="1" ht="49.95" customHeight="1" x14ac:dyDescent="0.25">
      <c r="A2" s="310"/>
      <c r="B2" s="311"/>
      <c r="C2" s="476" t="s">
        <v>130</v>
      </c>
      <c r="D2" s="476"/>
      <c r="E2" s="476"/>
      <c r="F2" s="476"/>
      <c r="G2" s="476"/>
      <c r="H2" s="476"/>
      <c r="I2" s="476"/>
      <c r="J2" s="476"/>
      <c r="K2" s="314"/>
      <c r="L2" s="320" t="s">
        <v>284</v>
      </c>
      <c r="M2" s="321"/>
      <c r="N2" s="314"/>
      <c r="O2" s="315"/>
      <c r="P2" s="316"/>
      <c r="Q2" s="316"/>
      <c r="R2" s="316"/>
      <c r="S2" s="317"/>
      <c r="T2" s="316"/>
      <c r="U2" s="318"/>
      <c r="V2" s="318"/>
      <c r="W2" s="318"/>
      <c r="X2" s="318"/>
      <c r="Y2" s="318"/>
      <c r="Z2" s="318"/>
      <c r="AA2" s="318"/>
      <c r="AB2" s="318"/>
      <c r="AC2" s="318"/>
    </row>
    <row r="3" spans="1:29" s="319" customFormat="1" ht="40.049999999999997" customHeight="1" x14ac:dyDescent="0.25">
      <c r="A3" s="310"/>
      <c r="B3" s="311"/>
      <c r="C3" s="477" t="s">
        <v>209</v>
      </c>
      <c r="D3" s="477"/>
      <c r="E3" s="477"/>
      <c r="F3" s="477"/>
      <c r="G3" s="477"/>
      <c r="H3" s="477"/>
      <c r="I3" s="477"/>
      <c r="J3" s="477"/>
      <c r="K3" s="477"/>
      <c r="L3" s="477"/>
      <c r="M3" s="322"/>
      <c r="N3" s="314"/>
      <c r="O3" s="315"/>
      <c r="P3" s="316"/>
      <c r="Q3" s="316"/>
      <c r="R3" s="316"/>
      <c r="S3" s="317"/>
      <c r="T3" s="316"/>
      <c r="U3" s="318"/>
      <c r="V3" s="318"/>
      <c r="W3" s="318"/>
      <c r="X3" s="318"/>
      <c r="Y3" s="318"/>
      <c r="Z3" s="318"/>
      <c r="AA3" s="318"/>
      <c r="AB3" s="318"/>
      <c r="AC3" s="318"/>
    </row>
    <row r="4" spans="1:29" s="330" customFormat="1" ht="30" customHeight="1" thickBot="1" x14ac:dyDescent="0.3">
      <c r="A4" s="310"/>
      <c r="B4" s="323"/>
      <c r="C4" s="324"/>
      <c r="D4" s="324"/>
      <c r="E4" s="324"/>
      <c r="F4" s="324"/>
      <c r="G4" s="324"/>
      <c r="H4" s="324"/>
      <c r="I4" s="324"/>
      <c r="J4" s="324"/>
      <c r="K4" s="324"/>
      <c r="L4" s="324"/>
      <c r="M4" s="325"/>
      <c r="N4" s="314"/>
      <c r="O4" s="326"/>
      <c r="P4" s="327"/>
      <c r="Q4" s="327"/>
      <c r="R4" s="327"/>
      <c r="S4" s="328"/>
      <c r="T4" s="327"/>
      <c r="U4" s="329"/>
      <c r="V4" s="329"/>
      <c r="W4" s="329"/>
      <c r="X4" s="329"/>
      <c r="Y4" s="329"/>
      <c r="Z4" s="329"/>
      <c r="AA4" s="329"/>
      <c r="AB4" s="329"/>
      <c r="AC4" s="329"/>
    </row>
    <row r="5" spans="1:29" s="330" customFormat="1" ht="108" customHeight="1" thickBot="1" x14ac:dyDescent="0.35">
      <c r="A5" s="310"/>
      <c r="B5" s="331">
        <v>1</v>
      </c>
      <c r="C5" s="478" t="s">
        <v>37</v>
      </c>
      <c r="D5" s="479"/>
      <c r="E5" s="479"/>
      <c r="F5" s="479"/>
      <c r="G5" s="480"/>
      <c r="H5" s="332"/>
      <c r="I5" s="481" t="s">
        <v>306</v>
      </c>
      <c r="J5" s="481"/>
      <c r="K5" s="481"/>
      <c r="L5" s="481"/>
      <c r="M5" s="333"/>
      <c r="N5" s="314"/>
      <c r="O5" s="326"/>
      <c r="P5" s="327"/>
      <c r="Q5" s="327"/>
      <c r="R5" s="327"/>
      <c r="S5" s="328"/>
      <c r="T5" s="327"/>
      <c r="U5" s="329"/>
      <c r="V5" s="329"/>
      <c r="W5" s="329"/>
      <c r="X5" s="329"/>
      <c r="Y5" s="334"/>
      <c r="Z5" s="329"/>
      <c r="AA5" s="329"/>
      <c r="AB5" s="329"/>
      <c r="AC5" s="329"/>
    </row>
    <row r="6" spans="1:29" s="330" customFormat="1" ht="18" customHeight="1" x14ac:dyDescent="0.3">
      <c r="A6" s="310"/>
      <c r="B6" s="331"/>
      <c r="C6" s="335"/>
      <c r="D6" s="331"/>
      <c r="E6" s="335"/>
      <c r="F6" s="335"/>
      <c r="G6" s="335"/>
      <c r="H6" s="332"/>
      <c r="I6" s="335"/>
      <c r="J6" s="335"/>
      <c r="K6" s="335"/>
      <c r="L6" s="335"/>
      <c r="M6" s="336"/>
      <c r="N6" s="314"/>
      <c r="O6" s="326"/>
      <c r="P6" s="327"/>
      <c r="Q6" s="327"/>
      <c r="R6" s="327"/>
      <c r="S6" s="328"/>
      <c r="T6" s="327"/>
      <c r="U6" s="329"/>
      <c r="V6" s="329"/>
      <c r="W6" s="329"/>
      <c r="X6" s="329"/>
      <c r="Y6" s="334"/>
      <c r="Z6" s="329"/>
      <c r="AA6" s="329"/>
      <c r="AB6" s="329"/>
      <c r="AC6" s="329"/>
    </row>
    <row r="7" spans="1:29" s="330" customFormat="1" ht="52.5" customHeight="1" x14ac:dyDescent="0.25">
      <c r="A7" s="310"/>
      <c r="B7" s="331"/>
      <c r="C7" s="482"/>
      <c r="D7" s="482"/>
      <c r="E7" s="482"/>
      <c r="F7" s="482"/>
      <c r="G7" s="482"/>
      <c r="H7" s="482"/>
      <c r="I7" s="482"/>
      <c r="J7" s="482"/>
      <c r="K7" s="482"/>
      <c r="L7" s="482"/>
      <c r="M7" s="337"/>
      <c r="N7" s="314"/>
      <c r="O7" s="326"/>
      <c r="P7" s="327"/>
      <c r="Q7" s="327"/>
      <c r="R7" s="327"/>
      <c r="S7" s="328"/>
      <c r="T7" s="327"/>
      <c r="U7" s="329"/>
      <c r="V7" s="329"/>
      <c r="W7" s="329"/>
      <c r="X7" s="329"/>
      <c r="Y7" s="334"/>
      <c r="Z7" s="329"/>
      <c r="AA7" s="329"/>
      <c r="AB7" s="329"/>
      <c r="AC7" s="329"/>
    </row>
    <row r="8" spans="1:29" s="330" customFormat="1" ht="13.95" customHeight="1" thickBot="1" x14ac:dyDescent="0.3">
      <c r="A8" s="310"/>
      <c r="B8" s="331"/>
      <c r="C8" s="338"/>
      <c r="D8" s="338"/>
      <c r="E8" s="338"/>
      <c r="F8" s="338"/>
      <c r="G8" s="338"/>
      <c r="H8" s="338"/>
      <c r="I8" s="338"/>
      <c r="J8" s="338"/>
      <c r="K8" s="338"/>
      <c r="L8" s="338"/>
      <c r="M8" s="337"/>
      <c r="N8" s="314"/>
      <c r="O8" s="326"/>
      <c r="P8" s="327"/>
      <c r="Q8" s="327"/>
      <c r="R8" s="327"/>
      <c r="S8" s="328"/>
      <c r="T8" s="327"/>
      <c r="U8" s="329"/>
      <c r="V8" s="329"/>
      <c r="W8" s="329"/>
      <c r="X8" s="329"/>
      <c r="Y8" s="334"/>
      <c r="Z8" s="329"/>
      <c r="AA8" s="329"/>
      <c r="AB8" s="329"/>
      <c r="AC8" s="329"/>
    </row>
    <row r="9" spans="1:29" s="345" customFormat="1" ht="46.05" customHeight="1" thickBot="1" x14ac:dyDescent="0.3">
      <c r="A9" s="310"/>
      <c r="B9" s="339"/>
      <c r="C9" s="483" t="s">
        <v>35</v>
      </c>
      <c r="D9" s="484"/>
      <c r="E9" s="484"/>
      <c r="F9" s="485" t="s">
        <v>285</v>
      </c>
      <c r="G9" s="485"/>
      <c r="H9" s="485"/>
      <c r="I9" s="485"/>
      <c r="J9" s="485"/>
      <c r="K9" s="485"/>
      <c r="L9" s="486"/>
      <c r="M9" s="340"/>
      <c r="N9" s="314"/>
      <c r="O9" s="341"/>
      <c r="P9" s="342"/>
      <c r="Q9" s="342"/>
      <c r="R9" s="342"/>
      <c r="S9" s="343"/>
      <c r="T9" s="342"/>
      <c r="U9" s="344"/>
      <c r="V9" s="344"/>
      <c r="W9" s="344"/>
      <c r="X9" s="344"/>
      <c r="Y9" s="344"/>
      <c r="Z9" s="344"/>
      <c r="AA9" s="344"/>
      <c r="AB9" s="344"/>
      <c r="AC9" s="344"/>
    </row>
    <row r="10" spans="1:29" s="345" customFormat="1" ht="6" customHeight="1" x14ac:dyDescent="0.25">
      <c r="A10" s="310"/>
      <c r="B10" s="339"/>
      <c r="C10" s="339"/>
      <c r="D10" s="339"/>
      <c r="E10" s="346"/>
      <c r="F10" s="346"/>
      <c r="G10" s="346"/>
      <c r="H10" s="346"/>
      <c r="I10" s="346"/>
      <c r="J10" s="347"/>
      <c r="K10" s="347"/>
      <c r="L10" s="347"/>
      <c r="M10" s="348"/>
      <c r="N10" s="314"/>
      <c r="O10" s="341"/>
      <c r="P10" s="342"/>
      <c r="Q10" s="342"/>
      <c r="R10" s="342"/>
      <c r="S10" s="343"/>
      <c r="T10" s="342"/>
      <c r="U10" s="344"/>
      <c r="V10" s="344"/>
      <c r="W10" s="344"/>
      <c r="X10" s="344"/>
      <c r="Y10" s="344"/>
      <c r="Z10" s="344"/>
      <c r="AA10" s="344"/>
      <c r="AB10" s="344"/>
      <c r="AC10" s="344"/>
    </row>
    <row r="11" spans="1:29" s="330" customFormat="1" ht="31.5" customHeight="1" x14ac:dyDescent="0.25">
      <c r="A11" s="310"/>
      <c r="B11" s="349"/>
      <c r="C11" s="494" t="s">
        <v>49</v>
      </c>
      <c r="D11" s="494"/>
      <c r="E11" s="494"/>
      <c r="F11" s="495" t="s">
        <v>286</v>
      </c>
      <c r="G11" s="495"/>
      <c r="H11" s="495"/>
      <c r="I11" s="495"/>
      <c r="J11" s="495"/>
      <c r="K11" s="495"/>
      <c r="L11" s="495"/>
      <c r="M11" s="340"/>
      <c r="N11" s="314"/>
      <c r="O11" s="326"/>
      <c r="P11" s="327"/>
      <c r="Q11" s="327"/>
      <c r="R11" s="327"/>
      <c r="S11" s="328"/>
      <c r="T11" s="327"/>
      <c r="U11" s="329"/>
      <c r="V11" s="329"/>
      <c r="W11" s="329"/>
      <c r="X11" s="329"/>
      <c r="Y11" s="329"/>
      <c r="Z11" s="329"/>
      <c r="AA11" s="329"/>
      <c r="AB11" s="329"/>
      <c r="AC11" s="329"/>
    </row>
    <row r="12" spans="1:29" s="330" customFormat="1" ht="6" customHeight="1" x14ac:dyDescent="0.25">
      <c r="A12" s="310"/>
      <c r="B12" s="349"/>
      <c r="C12" s="349"/>
      <c r="D12" s="349"/>
      <c r="E12" s="349"/>
      <c r="F12" s="349"/>
      <c r="G12" s="349"/>
      <c r="H12" s="350"/>
      <c r="I12" s="350"/>
      <c r="J12" s="350"/>
      <c r="K12" s="350"/>
      <c r="L12" s="350"/>
      <c r="M12" s="340"/>
      <c r="N12" s="314"/>
      <c r="O12" s="326"/>
      <c r="P12" s="327"/>
      <c r="Q12" s="327"/>
      <c r="R12" s="327"/>
      <c r="S12" s="328"/>
      <c r="T12" s="327"/>
      <c r="U12" s="329"/>
      <c r="V12" s="329"/>
      <c r="W12" s="329"/>
      <c r="X12" s="329"/>
      <c r="Y12" s="329"/>
      <c r="Z12" s="329"/>
      <c r="AA12" s="329"/>
      <c r="AB12" s="329"/>
      <c r="AC12" s="329"/>
    </row>
    <row r="13" spans="1:29" s="330" customFormat="1" ht="36.450000000000003" customHeight="1" x14ac:dyDescent="0.25">
      <c r="A13" s="310"/>
      <c r="B13" s="349"/>
      <c r="C13" s="494" t="s">
        <v>205</v>
      </c>
      <c r="D13" s="494"/>
      <c r="E13" s="494"/>
      <c r="F13" s="496" t="s">
        <v>287</v>
      </c>
      <c r="G13" s="496"/>
      <c r="H13" s="496"/>
      <c r="I13" s="496"/>
      <c r="J13" s="496"/>
      <c r="K13" s="496"/>
      <c r="L13" s="496"/>
      <c r="M13" s="340"/>
      <c r="N13" s="314"/>
      <c r="O13" s="326"/>
      <c r="P13" s="327"/>
      <c r="Q13" s="327"/>
      <c r="R13" s="327"/>
      <c r="S13" s="328"/>
      <c r="T13" s="327"/>
      <c r="U13" s="329"/>
      <c r="V13" s="329"/>
      <c r="W13" s="329"/>
      <c r="X13" s="329"/>
      <c r="Y13" s="329"/>
      <c r="Z13" s="329"/>
      <c r="AA13" s="329"/>
      <c r="AB13" s="329"/>
      <c r="AC13" s="329"/>
    </row>
    <row r="14" spans="1:29" s="330" customFormat="1" ht="18" customHeight="1" x14ac:dyDescent="0.25">
      <c r="A14" s="310"/>
      <c r="B14" s="349"/>
      <c r="C14" s="351"/>
      <c r="D14" s="351"/>
      <c r="E14" s="351"/>
      <c r="F14" s="351"/>
      <c r="G14" s="351"/>
      <c r="H14" s="351"/>
      <c r="I14" s="351"/>
      <c r="J14" s="351"/>
      <c r="K14" s="351"/>
      <c r="L14" s="351"/>
      <c r="M14" s="351"/>
      <c r="N14" s="314"/>
      <c r="O14" s="326"/>
      <c r="P14" s="327"/>
      <c r="Q14" s="327"/>
      <c r="R14" s="327"/>
      <c r="S14" s="328"/>
      <c r="T14" s="327"/>
      <c r="U14" s="329"/>
      <c r="V14" s="329"/>
      <c r="W14" s="329"/>
      <c r="X14" s="329"/>
      <c r="Y14" s="329"/>
      <c r="Z14" s="329"/>
      <c r="AA14" s="329"/>
      <c r="AB14" s="329"/>
      <c r="AC14" s="329"/>
    </row>
    <row r="15" spans="1:29" s="330" customFormat="1" ht="20.399999999999999" x14ac:dyDescent="0.25">
      <c r="A15" s="310"/>
      <c r="B15" s="349">
        <v>2</v>
      </c>
      <c r="C15" s="349" t="s">
        <v>46</v>
      </c>
      <c r="D15" s="349"/>
      <c r="E15" s="349"/>
      <c r="F15" s="350"/>
      <c r="G15" s="350"/>
      <c r="H15" s="352"/>
      <c r="I15" s="350"/>
      <c r="J15" s="350"/>
      <c r="K15" s="350"/>
      <c r="L15" s="350"/>
      <c r="M15" s="340"/>
      <c r="N15" s="314"/>
      <c r="O15" s="326"/>
      <c r="P15" s="327"/>
      <c r="Q15" s="327"/>
      <c r="R15" s="327"/>
      <c r="S15" s="328"/>
      <c r="T15" s="327"/>
      <c r="U15" s="329"/>
      <c r="V15" s="329"/>
      <c r="W15" s="329"/>
      <c r="X15" s="329"/>
      <c r="Y15" s="329"/>
      <c r="Z15" s="329"/>
      <c r="AA15" s="329"/>
      <c r="AB15" s="329"/>
      <c r="AC15" s="329"/>
    </row>
    <row r="16" spans="1:29" s="330" customFormat="1" ht="20.100000000000001" customHeight="1" x14ac:dyDescent="0.25">
      <c r="A16" s="310"/>
      <c r="B16" s="349"/>
      <c r="C16" s="350" t="s">
        <v>26</v>
      </c>
      <c r="D16" s="350"/>
      <c r="E16" s="487"/>
      <c r="F16" s="488"/>
      <c r="G16" s="488"/>
      <c r="H16" s="488"/>
      <c r="I16" s="488"/>
      <c r="J16" s="488"/>
      <c r="K16" s="488"/>
      <c r="L16" s="489"/>
      <c r="M16" s="340"/>
      <c r="N16" s="314"/>
      <c r="O16" s="326"/>
      <c r="P16" s="327"/>
      <c r="Q16" s="327"/>
      <c r="R16" s="327"/>
      <c r="S16" s="328"/>
      <c r="T16" s="327"/>
      <c r="U16" s="329"/>
      <c r="V16" s="329"/>
      <c r="W16" s="329"/>
      <c r="X16" s="329"/>
      <c r="Y16" s="329"/>
      <c r="Z16" s="329"/>
      <c r="AA16" s="329"/>
      <c r="AB16" s="329"/>
      <c r="AC16" s="329"/>
    </row>
    <row r="17" spans="1:29" s="330" customFormat="1" ht="20.100000000000001" customHeight="1" x14ac:dyDescent="0.25">
      <c r="A17" s="310"/>
      <c r="B17" s="349"/>
      <c r="C17" s="350" t="s">
        <v>40</v>
      </c>
      <c r="D17" s="350"/>
      <c r="E17" s="487"/>
      <c r="F17" s="488"/>
      <c r="G17" s="488"/>
      <c r="H17" s="488"/>
      <c r="I17" s="488"/>
      <c r="J17" s="488"/>
      <c r="K17" s="488"/>
      <c r="L17" s="489"/>
      <c r="M17" s="340"/>
      <c r="N17" s="314"/>
      <c r="O17" s="326"/>
      <c r="P17" s="327"/>
      <c r="Q17" s="327"/>
      <c r="R17" s="327"/>
      <c r="S17" s="328"/>
      <c r="T17" s="327"/>
      <c r="U17" s="329"/>
      <c r="V17" s="329"/>
      <c r="W17" s="329"/>
      <c r="X17" s="329"/>
      <c r="Y17" s="329"/>
      <c r="Z17" s="329"/>
      <c r="AA17" s="329"/>
      <c r="AB17" s="329"/>
      <c r="AC17" s="329"/>
    </row>
    <row r="18" spans="1:29" s="330" customFormat="1" ht="20.100000000000001" customHeight="1" x14ac:dyDescent="0.25">
      <c r="A18" s="310"/>
      <c r="B18" s="349"/>
      <c r="C18" s="350" t="s">
        <v>28</v>
      </c>
      <c r="D18" s="350"/>
      <c r="E18" s="487"/>
      <c r="F18" s="488"/>
      <c r="G18" s="488"/>
      <c r="H18" s="488"/>
      <c r="I18" s="488"/>
      <c r="J18" s="488"/>
      <c r="K18" s="488"/>
      <c r="L18" s="489"/>
      <c r="M18" s="340"/>
      <c r="N18" s="314"/>
      <c r="O18" s="326"/>
      <c r="P18" s="327"/>
      <c r="Q18" s="327"/>
      <c r="R18" s="327"/>
      <c r="S18" s="328"/>
      <c r="T18" s="327"/>
      <c r="U18" s="329"/>
      <c r="V18" s="329"/>
      <c r="W18" s="329"/>
      <c r="X18" s="329"/>
      <c r="Y18" s="329"/>
      <c r="Z18" s="329"/>
      <c r="AA18" s="329"/>
      <c r="AB18" s="329"/>
      <c r="AC18" s="329"/>
    </row>
    <row r="19" spans="1:29" s="330" customFormat="1" ht="20.100000000000001" customHeight="1" x14ac:dyDescent="0.25">
      <c r="A19" s="310"/>
      <c r="B19" s="349"/>
      <c r="C19" s="350" t="s">
        <v>44</v>
      </c>
      <c r="D19" s="353"/>
      <c r="E19" s="490"/>
      <c r="F19" s="488"/>
      <c r="G19" s="488"/>
      <c r="H19" s="488"/>
      <c r="I19" s="488"/>
      <c r="J19" s="488"/>
      <c r="K19" s="488"/>
      <c r="L19" s="489"/>
      <c r="M19" s="340"/>
      <c r="N19" s="314"/>
      <c r="O19" s="326"/>
      <c r="P19" s="327"/>
      <c r="Q19" s="327"/>
      <c r="R19" s="327"/>
      <c r="S19" s="328"/>
      <c r="T19" s="327"/>
      <c r="U19" s="329"/>
      <c r="V19" s="329"/>
      <c r="W19" s="329"/>
      <c r="X19" s="329"/>
      <c r="Y19" s="329"/>
      <c r="Z19" s="329"/>
      <c r="AA19" s="329"/>
      <c r="AB19" s="329"/>
      <c r="AC19" s="329"/>
    </row>
    <row r="20" spans="1:29" s="330" customFormat="1" ht="28.5" customHeight="1" x14ac:dyDescent="0.25">
      <c r="A20" s="310"/>
      <c r="B20" s="349"/>
      <c r="C20" s="491" t="s">
        <v>204</v>
      </c>
      <c r="D20" s="492"/>
      <c r="E20" s="490"/>
      <c r="F20" s="488"/>
      <c r="G20" s="488"/>
      <c r="H20" s="488"/>
      <c r="I20" s="488"/>
      <c r="J20" s="488"/>
      <c r="K20" s="488"/>
      <c r="L20" s="489"/>
      <c r="M20" s="340"/>
      <c r="N20" s="314"/>
      <c r="O20" s="326"/>
      <c r="P20" s="327"/>
      <c r="Q20" s="327"/>
      <c r="R20" s="327"/>
      <c r="S20" s="328"/>
      <c r="T20" s="327"/>
      <c r="U20" s="329"/>
      <c r="V20" s="329"/>
      <c r="W20" s="329"/>
      <c r="X20" s="329"/>
      <c r="Y20" s="329"/>
      <c r="Z20" s="329"/>
      <c r="AA20" s="329"/>
      <c r="AB20" s="329"/>
      <c r="AC20" s="329"/>
    </row>
    <row r="21" spans="1:29" s="330" customFormat="1" ht="18" customHeight="1" x14ac:dyDescent="0.25">
      <c r="A21" s="310"/>
      <c r="B21" s="349"/>
      <c r="C21" s="350"/>
      <c r="D21" s="350"/>
      <c r="E21" s="350"/>
      <c r="F21" s="354"/>
      <c r="G21" s="354"/>
      <c r="H21" s="354"/>
      <c r="I21" s="354"/>
      <c r="J21" s="354"/>
      <c r="K21" s="354"/>
      <c r="L21" s="354"/>
      <c r="M21" s="340"/>
      <c r="N21" s="314"/>
      <c r="O21" s="326"/>
      <c r="P21" s="327"/>
      <c r="Q21" s="327"/>
      <c r="R21" s="327"/>
      <c r="S21" s="328"/>
      <c r="T21" s="327"/>
      <c r="U21" s="329"/>
      <c r="V21" s="329"/>
      <c r="W21" s="329"/>
      <c r="X21" s="329"/>
      <c r="Y21" s="329"/>
      <c r="Z21" s="329"/>
      <c r="AA21" s="329"/>
      <c r="AB21" s="329"/>
      <c r="AC21" s="329"/>
    </row>
    <row r="22" spans="1:29" s="330" customFormat="1" ht="23.25" customHeight="1" x14ac:dyDescent="0.25">
      <c r="A22" s="310"/>
      <c r="B22" s="349">
        <v>3</v>
      </c>
      <c r="C22" s="349" t="s">
        <v>276</v>
      </c>
      <c r="D22" s="350"/>
      <c r="E22" s="350"/>
      <c r="F22" s="350"/>
      <c r="G22" s="350"/>
      <c r="H22" s="350"/>
      <c r="I22" s="350"/>
      <c r="J22" s="350"/>
      <c r="K22" s="350"/>
      <c r="L22" s="350"/>
      <c r="M22" s="340"/>
      <c r="N22" s="314"/>
      <c r="O22" s="326"/>
      <c r="P22" s="327"/>
      <c r="Q22" s="327"/>
      <c r="R22" s="327"/>
      <c r="S22" s="328"/>
      <c r="T22" s="327"/>
      <c r="U22" s="329"/>
      <c r="V22" s="329"/>
      <c r="W22" s="329"/>
      <c r="X22" s="329"/>
      <c r="Y22" s="329"/>
      <c r="Z22" s="329"/>
      <c r="AA22" s="329"/>
      <c r="AB22" s="329"/>
      <c r="AC22" s="329"/>
    </row>
    <row r="23" spans="1:29" s="330" customFormat="1" ht="15.75" customHeight="1" x14ac:dyDescent="0.25">
      <c r="A23" s="310"/>
      <c r="B23" s="349"/>
      <c r="C23" s="350"/>
      <c r="D23" s="491" t="s">
        <v>61</v>
      </c>
      <c r="E23" s="491"/>
      <c r="F23" s="491"/>
      <c r="G23" s="491"/>
      <c r="H23" s="491"/>
      <c r="I23" s="491"/>
      <c r="J23" s="491"/>
      <c r="K23" s="491"/>
      <c r="L23" s="491"/>
      <c r="M23" s="355"/>
      <c r="N23" s="314"/>
      <c r="O23" s="326"/>
      <c r="P23" s="327"/>
      <c r="Q23" s="327"/>
      <c r="R23" s="327"/>
      <c r="S23" s="356"/>
      <c r="T23" s="327"/>
      <c r="U23" s="329"/>
      <c r="V23" s="329"/>
      <c r="W23" s="329"/>
      <c r="X23" s="329"/>
      <c r="Y23" s="329"/>
      <c r="Z23" s="329"/>
      <c r="AA23" s="329"/>
      <c r="AB23" s="329"/>
      <c r="AC23" s="329"/>
    </row>
    <row r="24" spans="1:29" s="330" customFormat="1" ht="31.5" customHeight="1" x14ac:dyDescent="0.25">
      <c r="A24" s="310"/>
      <c r="B24" s="349"/>
      <c r="C24" s="350"/>
      <c r="D24" s="493" t="s">
        <v>119</v>
      </c>
      <c r="E24" s="493"/>
      <c r="F24" s="493"/>
      <c r="G24" s="493"/>
      <c r="H24" s="493"/>
      <c r="I24" s="493"/>
      <c r="J24" s="493"/>
      <c r="K24" s="493"/>
      <c r="L24" s="493"/>
      <c r="M24" s="357"/>
      <c r="N24" s="314"/>
      <c r="O24" s="326"/>
      <c r="P24" s="327"/>
      <c r="Q24" s="327"/>
      <c r="R24" s="327"/>
      <c r="S24" s="356"/>
      <c r="T24" s="327"/>
      <c r="U24" s="329"/>
      <c r="V24" s="329"/>
      <c r="W24" s="329"/>
      <c r="X24" s="329"/>
      <c r="Y24" s="329"/>
      <c r="Z24" s="329"/>
      <c r="AA24" s="329"/>
      <c r="AB24" s="329"/>
      <c r="AC24" s="329"/>
    </row>
    <row r="25" spans="1:29" s="330" customFormat="1" ht="13.5" customHeight="1" x14ac:dyDescent="0.25">
      <c r="A25" s="310"/>
      <c r="B25" s="349"/>
      <c r="C25" s="358"/>
      <c r="D25" s="350"/>
      <c r="E25" s="350"/>
      <c r="F25" s="350"/>
      <c r="G25" s="350"/>
      <c r="H25" s="350"/>
      <c r="I25" s="350"/>
      <c r="J25" s="350"/>
      <c r="K25" s="350"/>
      <c r="L25" s="350"/>
      <c r="M25" s="340"/>
      <c r="N25" s="314"/>
      <c r="O25" s="326"/>
      <c r="P25" s="327"/>
      <c r="Q25" s="327"/>
      <c r="R25" s="327"/>
      <c r="S25" s="359"/>
      <c r="T25" s="327"/>
      <c r="U25" s="329"/>
      <c r="V25" s="329"/>
      <c r="W25" s="329"/>
      <c r="X25" s="329"/>
      <c r="Y25" s="329"/>
      <c r="Z25" s="329"/>
      <c r="AA25" s="329"/>
      <c r="AB25" s="329"/>
      <c r="AC25" s="329"/>
    </row>
    <row r="26" spans="1:29" s="330" customFormat="1" ht="19.95" customHeight="1" x14ac:dyDescent="0.25">
      <c r="A26" s="310"/>
      <c r="B26" s="349"/>
      <c r="C26" s="350"/>
      <c r="D26" s="360" t="s">
        <v>62</v>
      </c>
      <c r="E26" s="361"/>
      <c r="F26" s="350"/>
      <c r="G26" s="350"/>
      <c r="H26" s="350"/>
      <c r="I26" s="350"/>
      <c r="J26" s="350"/>
      <c r="K26" s="350"/>
      <c r="L26" s="350"/>
      <c r="M26" s="340"/>
      <c r="N26" s="314"/>
      <c r="O26" s="326"/>
      <c r="P26" s="327"/>
      <c r="Q26" s="327"/>
      <c r="R26" s="327"/>
      <c r="S26" s="359"/>
      <c r="T26" s="327"/>
      <c r="U26" s="329"/>
      <c r="V26" s="329"/>
      <c r="W26" s="329"/>
      <c r="X26" s="329"/>
      <c r="Y26" s="329"/>
      <c r="Z26" s="329"/>
      <c r="AA26" s="329"/>
      <c r="AB26" s="329"/>
      <c r="AC26" s="329"/>
    </row>
    <row r="27" spans="1:29" s="330" customFormat="1" ht="20.25" customHeight="1" x14ac:dyDescent="0.25">
      <c r="A27" s="310"/>
      <c r="B27" s="349"/>
      <c r="C27" s="506"/>
      <c r="D27" s="506"/>
      <c r="E27" s="507" t="s">
        <v>36</v>
      </c>
      <c r="F27" s="508"/>
      <c r="G27" s="509"/>
      <c r="H27" s="510"/>
      <c r="I27" s="510"/>
      <c r="J27" s="510"/>
      <c r="K27" s="510"/>
      <c r="L27" s="511"/>
      <c r="M27" s="340"/>
      <c r="N27" s="314"/>
      <c r="O27" s="326"/>
      <c r="P27" s="327"/>
      <c r="Q27" s="327"/>
      <c r="R27" s="327"/>
      <c r="S27" s="356"/>
      <c r="T27" s="327"/>
      <c r="U27" s="329"/>
      <c r="V27" s="329"/>
      <c r="W27" s="329"/>
      <c r="X27" s="329"/>
      <c r="Y27" s="329"/>
      <c r="Z27" s="329"/>
      <c r="AA27" s="329"/>
      <c r="AB27" s="329"/>
      <c r="AC27" s="329"/>
    </row>
    <row r="28" spans="1:29" s="330" customFormat="1" ht="6" customHeight="1" x14ac:dyDescent="0.25">
      <c r="A28" s="310"/>
      <c r="B28" s="310"/>
      <c r="C28" s="340"/>
      <c r="D28" s="340"/>
      <c r="E28" s="362"/>
      <c r="F28" s="363"/>
      <c r="G28" s="364"/>
      <c r="H28" s="364"/>
      <c r="I28" s="364"/>
      <c r="J28" s="364"/>
      <c r="K28" s="364"/>
      <c r="L28" s="364"/>
      <c r="M28" s="340"/>
      <c r="N28" s="365"/>
      <c r="O28" s="326"/>
      <c r="P28" s="327"/>
      <c r="Q28" s="327"/>
      <c r="R28" s="327"/>
      <c r="S28" s="356"/>
      <c r="T28" s="327"/>
      <c r="U28" s="329"/>
      <c r="V28" s="329"/>
      <c r="W28" s="329"/>
      <c r="X28" s="329"/>
      <c r="Y28" s="329"/>
      <c r="Z28" s="329"/>
      <c r="AA28" s="329"/>
      <c r="AB28" s="329"/>
      <c r="AC28" s="329"/>
    </row>
    <row r="29" spans="1:29" s="330" customFormat="1" ht="47.25" customHeight="1" x14ac:dyDescent="0.25">
      <c r="A29" s="310"/>
      <c r="B29" s="349"/>
      <c r="C29" s="366"/>
      <c r="D29" s="350"/>
      <c r="E29" s="512" t="s">
        <v>34</v>
      </c>
      <c r="F29" s="513"/>
      <c r="G29" s="514" t="s">
        <v>45</v>
      </c>
      <c r="H29" s="514"/>
      <c r="I29" s="514"/>
      <c r="J29" s="514"/>
      <c r="K29" s="514"/>
      <c r="L29" s="514"/>
      <c r="M29" s="367"/>
      <c r="N29" s="314"/>
      <c r="O29" s="326"/>
      <c r="P29" s="327"/>
      <c r="Q29" s="327"/>
      <c r="R29" s="327"/>
      <c r="S29" s="359"/>
      <c r="T29" s="327"/>
      <c r="U29" s="329"/>
      <c r="V29" s="329"/>
      <c r="W29" s="329"/>
      <c r="X29" s="329"/>
      <c r="Y29" s="329"/>
      <c r="Z29" s="329"/>
      <c r="AA29" s="329"/>
      <c r="AB29" s="329"/>
      <c r="AC29" s="329"/>
    </row>
    <row r="30" spans="1:29" s="330" customFormat="1" ht="20.25" customHeight="1" x14ac:dyDescent="0.25">
      <c r="A30" s="310"/>
      <c r="B30" s="349"/>
      <c r="C30" s="368"/>
      <c r="D30" s="350"/>
      <c r="E30" s="350"/>
      <c r="F30" s="350"/>
      <c r="G30" s="515" t="s">
        <v>38</v>
      </c>
      <c r="H30" s="515"/>
      <c r="I30" s="515"/>
      <c r="J30" s="515"/>
      <c r="K30" s="515"/>
      <c r="L30" s="515"/>
      <c r="M30" s="369"/>
      <c r="N30" s="314"/>
      <c r="O30" s="326"/>
      <c r="P30" s="327"/>
      <c r="Q30" s="327"/>
      <c r="R30" s="327"/>
      <c r="S30" s="359"/>
      <c r="T30" s="327"/>
      <c r="U30" s="329"/>
      <c r="V30" s="329"/>
      <c r="W30" s="329"/>
      <c r="X30" s="329"/>
      <c r="Y30" s="329"/>
      <c r="Z30" s="329"/>
      <c r="AA30" s="329"/>
      <c r="AB30" s="329"/>
      <c r="AC30" s="329"/>
    </row>
    <row r="31" spans="1:29" s="330" customFormat="1" ht="20.25" customHeight="1" x14ac:dyDescent="0.25">
      <c r="A31" s="310"/>
      <c r="B31" s="370"/>
      <c r="C31" s="350"/>
      <c r="D31" s="350"/>
      <c r="E31" s="350"/>
      <c r="F31" s="350"/>
      <c r="G31" s="350"/>
      <c r="H31" s="353" t="s">
        <v>39</v>
      </c>
      <c r="I31" s="353"/>
      <c r="J31" s="353"/>
      <c r="K31" s="353"/>
      <c r="L31" s="353"/>
      <c r="M31" s="369"/>
      <c r="N31" s="314"/>
      <c r="O31" s="326"/>
      <c r="P31" s="327"/>
      <c r="Q31" s="327"/>
      <c r="R31" s="327"/>
      <c r="S31" s="359"/>
      <c r="T31" s="327"/>
      <c r="U31" s="329"/>
      <c r="V31" s="329"/>
      <c r="W31" s="329"/>
      <c r="X31" s="329"/>
      <c r="Y31" s="329"/>
      <c r="Z31" s="329"/>
      <c r="AA31" s="329"/>
      <c r="AB31" s="329"/>
      <c r="AC31" s="329"/>
    </row>
    <row r="32" spans="1:29" s="330" customFormat="1" ht="20.25" customHeight="1" x14ac:dyDescent="0.25">
      <c r="A32" s="310"/>
      <c r="B32" s="349"/>
      <c r="C32" s="350"/>
      <c r="D32" s="350"/>
      <c r="E32" s="350"/>
      <c r="F32" s="350"/>
      <c r="G32" s="350"/>
      <c r="H32" s="353" t="s">
        <v>2</v>
      </c>
      <c r="I32" s="350"/>
      <c r="J32" s="350"/>
      <c r="K32" s="350"/>
      <c r="L32" s="350"/>
      <c r="M32" s="340"/>
      <c r="N32" s="314"/>
      <c r="O32" s="326"/>
      <c r="P32" s="327"/>
      <c r="Q32" s="327"/>
      <c r="R32" s="327"/>
      <c r="S32" s="359"/>
      <c r="T32" s="327"/>
      <c r="U32" s="329"/>
      <c r="V32" s="329"/>
      <c r="W32" s="329"/>
      <c r="X32" s="329"/>
      <c r="Y32" s="329"/>
      <c r="Z32" s="329"/>
      <c r="AA32" s="329"/>
      <c r="AB32" s="329"/>
      <c r="AC32" s="329"/>
    </row>
    <row r="33" spans="1:29" s="330" customFormat="1" ht="12" customHeight="1" x14ac:dyDescent="0.25">
      <c r="A33" s="310"/>
      <c r="B33" s="349"/>
      <c r="C33" s="350"/>
      <c r="D33" s="350"/>
      <c r="E33" s="350"/>
      <c r="F33" s="350"/>
      <c r="G33" s="350"/>
      <c r="H33" s="353"/>
      <c r="I33" s="350"/>
      <c r="J33" s="350"/>
      <c r="K33" s="350"/>
      <c r="L33" s="350"/>
      <c r="M33" s="340"/>
      <c r="N33" s="314"/>
      <c r="O33" s="326"/>
      <c r="P33" s="327"/>
      <c r="Q33" s="327"/>
      <c r="R33" s="327"/>
      <c r="S33" s="359"/>
      <c r="T33" s="327"/>
      <c r="U33" s="329"/>
      <c r="V33" s="329"/>
      <c r="W33" s="329"/>
      <c r="X33" s="329"/>
      <c r="Y33" s="329"/>
      <c r="Z33" s="329"/>
      <c r="AA33" s="329"/>
      <c r="AB33" s="329"/>
      <c r="AC33" s="329"/>
    </row>
    <row r="34" spans="1:29" s="330" customFormat="1" ht="17.25" customHeight="1" x14ac:dyDescent="0.25">
      <c r="A34" s="310"/>
      <c r="B34" s="349"/>
      <c r="C34" s="350"/>
      <c r="D34" s="491" t="s">
        <v>60</v>
      </c>
      <c r="E34" s="491"/>
      <c r="F34" s="491"/>
      <c r="G34" s="491"/>
      <c r="H34" s="491"/>
      <c r="I34" s="491"/>
      <c r="J34" s="491"/>
      <c r="K34" s="491"/>
      <c r="L34" s="491"/>
      <c r="M34" s="355"/>
      <c r="N34" s="314"/>
      <c r="O34" s="326"/>
      <c r="P34" s="327"/>
      <c r="Q34" s="327"/>
      <c r="R34" s="327"/>
      <c r="S34" s="359"/>
      <c r="T34" s="327"/>
      <c r="U34" s="329"/>
      <c r="V34" s="329"/>
      <c r="W34" s="329"/>
      <c r="X34" s="329"/>
      <c r="Y34" s="329"/>
      <c r="Z34" s="329"/>
      <c r="AA34" s="329"/>
      <c r="AB34" s="329"/>
      <c r="AC34" s="329"/>
    </row>
    <row r="35" spans="1:29" s="330" customFormat="1" ht="45.75" customHeight="1" x14ac:dyDescent="0.25">
      <c r="A35" s="310"/>
      <c r="B35" s="349"/>
      <c r="C35" s="350"/>
      <c r="D35" s="493" t="s">
        <v>118</v>
      </c>
      <c r="E35" s="493"/>
      <c r="F35" s="493"/>
      <c r="G35" s="493"/>
      <c r="H35" s="493"/>
      <c r="I35" s="493"/>
      <c r="J35" s="493"/>
      <c r="K35" s="493"/>
      <c r="L35" s="493"/>
      <c r="M35" s="357"/>
      <c r="N35" s="314"/>
      <c r="O35" s="326"/>
      <c r="P35" s="327"/>
      <c r="Q35" s="327"/>
      <c r="R35" s="327"/>
      <c r="S35" s="359"/>
      <c r="T35" s="327"/>
      <c r="U35" s="329"/>
      <c r="V35" s="329"/>
      <c r="W35" s="329"/>
      <c r="X35" s="329"/>
      <c r="Y35" s="329"/>
      <c r="Z35" s="329"/>
      <c r="AA35" s="329"/>
      <c r="AB35" s="329"/>
      <c r="AC35" s="329"/>
    </row>
    <row r="36" spans="1:29" s="330" customFormat="1" ht="12.45" customHeight="1" x14ac:dyDescent="0.25">
      <c r="A36" s="310"/>
      <c r="B36" s="349"/>
      <c r="C36" s="350"/>
      <c r="D36" s="358"/>
      <c r="E36" s="358"/>
      <c r="F36" s="358"/>
      <c r="G36" s="358"/>
      <c r="H36" s="358"/>
      <c r="I36" s="358"/>
      <c r="J36" s="358"/>
      <c r="K36" s="358"/>
      <c r="L36" s="358"/>
      <c r="M36" s="357"/>
      <c r="N36" s="314"/>
      <c r="O36" s="326"/>
      <c r="P36" s="327"/>
      <c r="Q36" s="327"/>
      <c r="R36" s="327"/>
      <c r="S36" s="359"/>
      <c r="T36" s="327"/>
      <c r="U36" s="329"/>
      <c r="V36" s="329"/>
      <c r="W36" s="329"/>
      <c r="X36" s="329"/>
      <c r="Y36" s="329"/>
      <c r="Z36" s="329"/>
      <c r="AA36" s="329"/>
      <c r="AB36" s="329"/>
      <c r="AC36" s="329"/>
    </row>
    <row r="37" spans="1:29" s="330" customFormat="1" ht="8.5500000000000007" customHeight="1" x14ac:dyDescent="0.25">
      <c r="A37" s="310"/>
      <c r="B37" s="349"/>
      <c r="C37" s="349"/>
      <c r="D37" s="349"/>
      <c r="E37" s="349"/>
      <c r="F37" s="349"/>
      <c r="G37" s="350"/>
      <c r="H37" s="350"/>
      <c r="I37" s="350"/>
      <c r="J37" s="350"/>
      <c r="K37" s="350"/>
      <c r="L37" s="350"/>
      <c r="M37" s="340"/>
      <c r="N37" s="314"/>
      <c r="O37" s="326"/>
      <c r="P37" s="327"/>
      <c r="Q37" s="327"/>
      <c r="R37" s="327"/>
      <c r="S37" s="328"/>
      <c r="T37" s="327"/>
      <c r="U37" s="329"/>
      <c r="V37" s="329"/>
      <c r="W37" s="329"/>
      <c r="X37" s="329"/>
      <c r="Y37" s="329"/>
      <c r="Z37" s="329"/>
      <c r="AA37" s="329"/>
      <c r="AB37" s="329"/>
      <c r="AC37" s="329"/>
    </row>
    <row r="38" spans="1:29" s="330" customFormat="1" ht="20.399999999999999" x14ac:dyDescent="0.25">
      <c r="A38" s="310"/>
      <c r="B38" s="349">
        <v>4</v>
      </c>
      <c r="C38" s="349" t="s">
        <v>47</v>
      </c>
      <c r="D38" s="349"/>
      <c r="E38" s="349"/>
      <c r="F38" s="349"/>
      <c r="G38" s="349"/>
      <c r="H38" s="350"/>
      <c r="I38" s="350"/>
      <c r="J38" s="350"/>
      <c r="K38" s="350"/>
      <c r="L38" s="350"/>
      <c r="M38" s="340"/>
      <c r="N38" s="314"/>
      <c r="O38" s="326"/>
      <c r="P38" s="327"/>
      <c r="Q38" s="327"/>
      <c r="R38" s="327"/>
      <c r="S38" s="328"/>
      <c r="T38" s="327"/>
      <c r="U38" s="329"/>
      <c r="V38" s="329"/>
      <c r="W38" s="329"/>
      <c r="X38" s="329"/>
      <c r="Y38" s="329"/>
      <c r="Z38" s="329"/>
      <c r="AA38" s="329"/>
      <c r="AB38" s="329"/>
      <c r="AC38" s="329"/>
    </row>
    <row r="39" spans="1:29" s="330" customFormat="1" ht="20.100000000000001" customHeight="1" x14ac:dyDescent="0.25">
      <c r="A39" s="310"/>
      <c r="B39" s="349"/>
      <c r="C39" s="350" t="s">
        <v>26</v>
      </c>
      <c r="D39" s="350"/>
      <c r="E39" s="487"/>
      <c r="F39" s="488"/>
      <c r="G39" s="488"/>
      <c r="H39" s="488"/>
      <c r="I39" s="488"/>
      <c r="J39" s="488"/>
      <c r="K39" s="488"/>
      <c r="L39" s="489"/>
      <c r="M39" s="369"/>
      <c r="N39" s="314"/>
      <c r="O39" s="326"/>
      <c r="P39" s="327"/>
      <c r="Q39" s="327"/>
      <c r="R39" s="327"/>
      <c r="S39" s="328"/>
      <c r="T39" s="327"/>
      <c r="U39" s="329"/>
      <c r="V39" s="329"/>
      <c r="W39" s="329"/>
      <c r="X39" s="329"/>
      <c r="Y39" s="329"/>
      <c r="Z39" s="329"/>
      <c r="AA39" s="329"/>
      <c r="AB39" s="329"/>
      <c r="AC39" s="329"/>
    </row>
    <row r="40" spans="1:29" s="330" customFormat="1" ht="20.100000000000001" customHeight="1" x14ac:dyDescent="0.25">
      <c r="A40" s="310"/>
      <c r="B40" s="349"/>
      <c r="C40" s="350" t="s">
        <v>40</v>
      </c>
      <c r="D40" s="350"/>
      <c r="E40" s="487"/>
      <c r="F40" s="488"/>
      <c r="G40" s="488"/>
      <c r="H40" s="488"/>
      <c r="I40" s="488"/>
      <c r="J40" s="488"/>
      <c r="K40" s="488"/>
      <c r="L40" s="489"/>
      <c r="M40" s="369"/>
      <c r="N40" s="314"/>
      <c r="O40" s="326"/>
      <c r="P40" s="327"/>
      <c r="Q40" s="327"/>
      <c r="R40" s="327"/>
      <c r="S40" s="328"/>
      <c r="T40" s="327"/>
      <c r="U40" s="329"/>
      <c r="V40" s="329"/>
      <c r="W40" s="329"/>
      <c r="X40" s="329"/>
      <c r="Y40" s="329"/>
      <c r="Z40" s="329"/>
      <c r="AA40" s="329"/>
      <c r="AB40" s="329"/>
      <c r="AC40" s="329"/>
    </row>
    <row r="41" spans="1:29" s="330" customFormat="1" ht="20.100000000000001" customHeight="1" x14ac:dyDescent="0.25">
      <c r="A41" s="310"/>
      <c r="B41" s="349"/>
      <c r="C41" s="350" t="s">
        <v>28</v>
      </c>
      <c r="D41" s="350"/>
      <c r="E41" s="487"/>
      <c r="F41" s="488"/>
      <c r="G41" s="488"/>
      <c r="H41" s="488"/>
      <c r="I41" s="488"/>
      <c r="J41" s="488"/>
      <c r="K41" s="488"/>
      <c r="L41" s="489"/>
      <c r="M41" s="369"/>
      <c r="N41" s="314"/>
      <c r="O41" s="326"/>
      <c r="P41" s="327"/>
      <c r="Q41" s="327"/>
      <c r="R41" s="327"/>
      <c r="S41" s="328"/>
      <c r="T41" s="327"/>
      <c r="U41" s="329"/>
      <c r="V41" s="329"/>
      <c r="W41" s="329"/>
      <c r="X41" s="329"/>
      <c r="Y41" s="329"/>
      <c r="Z41" s="329"/>
      <c r="AA41" s="329"/>
      <c r="AB41" s="329"/>
      <c r="AC41" s="329"/>
    </row>
    <row r="42" spans="1:29" s="330" customFormat="1" ht="13.5" customHeight="1" x14ac:dyDescent="0.25">
      <c r="A42" s="310"/>
      <c r="B42" s="349"/>
      <c r="C42" s="350"/>
      <c r="D42" s="350"/>
      <c r="E42" s="350"/>
      <c r="F42" s="350"/>
      <c r="G42" s="350"/>
      <c r="H42" s="350"/>
      <c r="I42" s="350"/>
      <c r="J42" s="350"/>
      <c r="K42" s="350"/>
      <c r="L42" s="350"/>
      <c r="M42" s="340"/>
      <c r="N42" s="314"/>
      <c r="O42" s="326"/>
      <c r="P42" s="327"/>
      <c r="Q42" s="327"/>
      <c r="R42" s="327"/>
      <c r="S42" s="328"/>
      <c r="T42" s="327"/>
      <c r="U42" s="329"/>
      <c r="V42" s="329"/>
      <c r="W42" s="329"/>
      <c r="X42" s="329"/>
      <c r="Y42" s="329"/>
      <c r="Z42" s="329"/>
      <c r="AA42" s="329"/>
      <c r="AB42" s="329"/>
      <c r="AC42" s="329"/>
    </row>
    <row r="43" spans="1:29" s="330" customFormat="1" ht="13.5" customHeight="1" x14ac:dyDescent="0.25">
      <c r="A43" s="310"/>
      <c r="B43" s="349"/>
      <c r="C43" s="350"/>
      <c r="D43" s="350"/>
      <c r="E43" s="350"/>
      <c r="F43" s="350"/>
      <c r="G43" s="350"/>
      <c r="H43" s="350"/>
      <c r="I43" s="350"/>
      <c r="J43" s="350"/>
      <c r="K43" s="350"/>
      <c r="L43" s="350"/>
      <c r="M43" s="340"/>
      <c r="N43" s="314"/>
      <c r="O43" s="326"/>
      <c r="P43" s="327"/>
      <c r="Q43" s="327"/>
      <c r="R43" s="327"/>
      <c r="S43" s="328"/>
      <c r="T43" s="327"/>
      <c r="U43" s="329"/>
      <c r="V43" s="329"/>
      <c r="W43" s="329"/>
      <c r="X43" s="329"/>
      <c r="Y43" s="329"/>
      <c r="Z43" s="329"/>
      <c r="AA43" s="329"/>
      <c r="AB43" s="329"/>
      <c r="AC43" s="329"/>
    </row>
    <row r="44" spans="1:29" s="330" customFormat="1" ht="22.5" customHeight="1" x14ac:dyDescent="0.25">
      <c r="A44" s="310"/>
      <c r="B44" s="349">
        <v>5</v>
      </c>
      <c r="C44" s="349" t="s">
        <v>50</v>
      </c>
      <c r="D44" s="349"/>
      <c r="E44" s="349"/>
      <c r="F44" s="349"/>
      <c r="G44" s="349"/>
      <c r="H44" s="350"/>
      <c r="I44" s="350"/>
      <c r="J44" s="350"/>
      <c r="K44" s="350"/>
      <c r="L44" s="350"/>
      <c r="M44" s="340"/>
      <c r="N44" s="314"/>
      <c r="O44" s="326"/>
      <c r="P44" s="327"/>
      <c r="Q44" s="327"/>
      <c r="R44" s="327"/>
      <c r="S44" s="328"/>
      <c r="T44" s="327"/>
      <c r="U44" s="329"/>
      <c r="V44" s="329"/>
      <c r="W44" s="329"/>
      <c r="X44" s="329"/>
      <c r="Y44" s="329"/>
      <c r="Z44" s="329"/>
      <c r="AA44" s="329"/>
      <c r="AB44" s="329"/>
      <c r="AC44" s="329"/>
    </row>
    <row r="45" spans="1:29" s="329" customFormat="1" ht="20.100000000000001" customHeight="1" x14ac:dyDescent="0.25">
      <c r="A45" s="310"/>
      <c r="B45" s="310"/>
      <c r="C45" s="497"/>
      <c r="D45" s="498"/>
      <c r="E45" s="498"/>
      <c r="F45" s="498"/>
      <c r="G45" s="498"/>
      <c r="H45" s="498"/>
      <c r="I45" s="498"/>
      <c r="J45" s="498"/>
      <c r="K45" s="498"/>
      <c r="L45" s="499"/>
      <c r="M45" s="340"/>
      <c r="N45" s="365"/>
      <c r="O45" s="326"/>
      <c r="P45" s="327"/>
      <c r="Q45" s="327"/>
      <c r="R45" s="327"/>
      <c r="S45" s="328"/>
      <c r="T45" s="327"/>
    </row>
    <row r="46" spans="1:29" s="329" customFormat="1" ht="20.100000000000001" customHeight="1" x14ac:dyDescent="0.25">
      <c r="A46" s="310"/>
      <c r="B46" s="310"/>
      <c r="C46" s="500"/>
      <c r="D46" s="501"/>
      <c r="E46" s="501"/>
      <c r="F46" s="501"/>
      <c r="G46" s="501"/>
      <c r="H46" s="501"/>
      <c r="I46" s="501"/>
      <c r="J46" s="501"/>
      <c r="K46" s="501"/>
      <c r="L46" s="502"/>
      <c r="M46" s="340"/>
      <c r="N46" s="365"/>
      <c r="O46" s="326"/>
      <c r="P46" s="327"/>
      <c r="Q46" s="327"/>
      <c r="R46" s="327"/>
      <c r="S46" s="328"/>
      <c r="T46" s="327"/>
    </row>
    <row r="47" spans="1:29" s="329" customFormat="1" ht="20.100000000000001" customHeight="1" x14ac:dyDescent="0.25">
      <c r="A47" s="310"/>
      <c r="B47" s="310"/>
      <c r="C47" s="500"/>
      <c r="D47" s="501"/>
      <c r="E47" s="501"/>
      <c r="F47" s="501"/>
      <c r="G47" s="501"/>
      <c r="H47" s="501"/>
      <c r="I47" s="501"/>
      <c r="J47" s="501"/>
      <c r="K47" s="501"/>
      <c r="L47" s="502"/>
      <c r="M47" s="340"/>
      <c r="N47" s="365"/>
      <c r="O47" s="326"/>
      <c r="P47" s="327"/>
      <c r="Q47" s="327"/>
      <c r="R47" s="327"/>
      <c r="S47" s="328"/>
      <c r="T47" s="327"/>
    </row>
    <row r="48" spans="1:29" s="329" customFormat="1" ht="20.100000000000001" customHeight="1" x14ac:dyDescent="0.25">
      <c r="A48" s="310"/>
      <c r="B48" s="310"/>
      <c r="C48" s="500"/>
      <c r="D48" s="501"/>
      <c r="E48" s="501"/>
      <c r="F48" s="501"/>
      <c r="G48" s="501"/>
      <c r="H48" s="501"/>
      <c r="I48" s="501"/>
      <c r="J48" s="501"/>
      <c r="K48" s="501"/>
      <c r="L48" s="502"/>
      <c r="M48" s="340"/>
      <c r="N48" s="365"/>
      <c r="O48" s="326"/>
      <c r="P48" s="327"/>
      <c r="Q48" s="327"/>
      <c r="R48" s="327"/>
      <c r="S48" s="328"/>
      <c r="T48" s="327"/>
    </row>
    <row r="49" spans="1:29" s="329" customFormat="1" ht="20.100000000000001" customHeight="1" x14ac:dyDescent="0.25">
      <c r="A49" s="310"/>
      <c r="B49" s="310"/>
      <c r="C49" s="500"/>
      <c r="D49" s="501"/>
      <c r="E49" s="501"/>
      <c r="F49" s="501"/>
      <c r="G49" s="501"/>
      <c r="H49" s="501"/>
      <c r="I49" s="501"/>
      <c r="J49" s="501"/>
      <c r="K49" s="501"/>
      <c r="L49" s="502"/>
      <c r="M49" s="340"/>
      <c r="N49" s="365"/>
      <c r="O49" s="326"/>
      <c r="P49" s="327"/>
      <c r="Q49" s="327"/>
      <c r="R49" s="327"/>
      <c r="S49" s="328"/>
      <c r="T49" s="327"/>
    </row>
    <row r="50" spans="1:29" s="329" customFormat="1" ht="20.100000000000001" customHeight="1" x14ac:dyDescent="0.25">
      <c r="A50" s="310"/>
      <c r="B50" s="310"/>
      <c r="C50" s="500"/>
      <c r="D50" s="501"/>
      <c r="E50" s="501"/>
      <c r="F50" s="501"/>
      <c r="G50" s="501"/>
      <c r="H50" s="501"/>
      <c r="I50" s="501"/>
      <c r="J50" s="501"/>
      <c r="K50" s="501"/>
      <c r="L50" s="502"/>
      <c r="M50" s="340"/>
      <c r="N50" s="365"/>
      <c r="O50" s="326"/>
      <c r="P50" s="327"/>
      <c r="Q50" s="327"/>
      <c r="R50" s="327"/>
      <c r="S50" s="328"/>
      <c r="T50" s="327"/>
    </row>
    <row r="51" spans="1:29" s="329" customFormat="1" ht="20.100000000000001" customHeight="1" x14ac:dyDescent="0.25">
      <c r="A51" s="310"/>
      <c r="B51" s="310"/>
      <c r="C51" s="500"/>
      <c r="D51" s="501"/>
      <c r="E51" s="501"/>
      <c r="F51" s="501"/>
      <c r="G51" s="501"/>
      <c r="H51" s="501"/>
      <c r="I51" s="501"/>
      <c r="J51" s="501"/>
      <c r="K51" s="501"/>
      <c r="L51" s="502"/>
      <c r="M51" s="340"/>
      <c r="N51" s="365"/>
      <c r="O51" s="326"/>
      <c r="P51" s="327"/>
      <c r="Q51" s="327"/>
      <c r="R51" s="327"/>
      <c r="S51" s="328"/>
      <c r="T51" s="327"/>
    </row>
    <row r="52" spans="1:29" s="329" customFormat="1" ht="20.100000000000001" customHeight="1" x14ac:dyDescent="0.25">
      <c r="A52" s="310"/>
      <c r="B52" s="310"/>
      <c r="C52" s="500"/>
      <c r="D52" s="501"/>
      <c r="E52" s="501"/>
      <c r="F52" s="501"/>
      <c r="G52" s="501"/>
      <c r="H52" s="501"/>
      <c r="I52" s="501"/>
      <c r="J52" s="501"/>
      <c r="K52" s="501"/>
      <c r="L52" s="502"/>
      <c r="M52" s="340"/>
      <c r="N52" s="365"/>
      <c r="O52" s="326"/>
      <c r="P52" s="327"/>
      <c r="Q52" s="327"/>
      <c r="R52" s="327"/>
      <c r="S52" s="328"/>
      <c r="T52" s="327"/>
    </row>
    <row r="53" spans="1:29" s="329" customFormat="1" ht="20.100000000000001" customHeight="1" x14ac:dyDescent="0.25">
      <c r="A53" s="310"/>
      <c r="B53" s="310"/>
      <c r="C53" s="503"/>
      <c r="D53" s="504"/>
      <c r="E53" s="504"/>
      <c r="F53" s="504"/>
      <c r="G53" s="504"/>
      <c r="H53" s="504"/>
      <c r="I53" s="504"/>
      <c r="J53" s="504"/>
      <c r="K53" s="504"/>
      <c r="L53" s="505"/>
      <c r="M53" s="340"/>
      <c r="N53" s="365"/>
      <c r="O53" s="326"/>
      <c r="P53" s="327"/>
      <c r="Q53" s="327"/>
      <c r="R53" s="327"/>
      <c r="S53" s="328"/>
      <c r="T53" s="327"/>
    </row>
    <row r="54" spans="1:29" s="329" customFormat="1" ht="20.399999999999999" x14ac:dyDescent="0.25">
      <c r="A54" s="310"/>
      <c r="B54" s="310"/>
      <c r="C54" s="340"/>
      <c r="D54" s="340"/>
      <c r="E54" s="521"/>
      <c r="F54" s="521"/>
      <c r="G54" s="521"/>
      <c r="H54" s="521"/>
      <c r="I54" s="521"/>
      <c r="J54" s="340"/>
      <c r="K54" s="340"/>
      <c r="L54" s="340"/>
      <c r="M54" s="340"/>
      <c r="N54" s="365"/>
      <c r="O54" s="326"/>
      <c r="P54" s="327"/>
      <c r="Q54" s="327"/>
      <c r="R54" s="327"/>
      <c r="S54" s="328"/>
      <c r="T54" s="327"/>
    </row>
    <row r="55" spans="1:29" s="329" customFormat="1" ht="31.5" customHeight="1" x14ac:dyDescent="0.25">
      <c r="A55" s="310"/>
      <c r="B55" s="310">
        <v>6</v>
      </c>
      <c r="C55" s="522" t="s">
        <v>122</v>
      </c>
      <c r="D55" s="522"/>
      <c r="E55" s="522"/>
      <c r="F55" s="522"/>
      <c r="G55" s="522"/>
      <c r="H55" s="522"/>
      <c r="I55" s="522"/>
      <c r="J55" s="522"/>
      <c r="K55" s="522"/>
      <c r="L55" s="522"/>
      <c r="M55" s="371"/>
      <c r="N55" s="314"/>
      <c r="O55" s="326"/>
      <c r="P55" s="327"/>
      <c r="Q55" s="327"/>
      <c r="R55" s="327"/>
      <c r="S55" s="328"/>
      <c r="T55" s="327"/>
    </row>
    <row r="56" spans="1:29" s="329" customFormat="1" ht="35.25" customHeight="1" x14ac:dyDescent="0.25">
      <c r="A56" s="310"/>
      <c r="B56" s="310"/>
      <c r="C56" s="487"/>
      <c r="D56" s="488"/>
      <c r="E56" s="488"/>
      <c r="F56" s="488"/>
      <c r="G56" s="488"/>
      <c r="H56" s="488"/>
      <c r="I56" s="488"/>
      <c r="J56" s="488"/>
      <c r="K56" s="488"/>
      <c r="L56" s="489"/>
      <c r="M56" s="340"/>
      <c r="N56" s="314"/>
      <c r="O56" s="326"/>
      <c r="P56" s="327"/>
      <c r="Q56" s="327"/>
      <c r="R56" s="327"/>
      <c r="S56" s="328"/>
      <c r="T56" s="327"/>
    </row>
    <row r="57" spans="1:29" s="329" customFormat="1" ht="19.5" customHeight="1" x14ac:dyDescent="0.25">
      <c r="A57" s="310"/>
      <c r="B57" s="310"/>
      <c r="C57" s="310"/>
      <c r="D57" s="310"/>
      <c r="E57" s="310"/>
      <c r="F57" s="310"/>
      <c r="G57" s="310"/>
      <c r="H57" s="310"/>
      <c r="I57" s="310"/>
      <c r="J57" s="310"/>
      <c r="K57" s="310"/>
      <c r="L57" s="310"/>
      <c r="M57" s="310"/>
      <c r="N57" s="314"/>
      <c r="O57" s="326"/>
      <c r="P57" s="327"/>
      <c r="Q57" s="327"/>
      <c r="R57" s="327"/>
      <c r="S57" s="328"/>
      <c r="T57" s="327"/>
    </row>
    <row r="58" spans="1:29" s="330" customFormat="1" ht="23.25" customHeight="1" x14ac:dyDescent="0.25">
      <c r="A58" s="310"/>
      <c r="B58" s="349">
        <v>7</v>
      </c>
      <c r="C58" s="349" t="s">
        <v>63</v>
      </c>
      <c r="D58" s="350"/>
      <c r="E58" s="350"/>
      <c r="F58" s="350"/>
      <c r="G58" s="350"/>
      <c r="H58" s="350"/>
      <c r="I58" s="350"/>
      <c r="J58" s="350"/>
      <c r="K58" s="350"/>
      <c r="L58" s="350"/>
      <c r="M58" s="340"/>
      <c r="N58" s="314"/>
      <c r="O58" s="326"/>
      <c r="P58" s="327"/>
      <c r="Q58" s="327"/>
      <c r="R58" s="327"/>
      <c r="S58" s="359"/>
      <c r="T58" s="327"/>
      <c r="U58" s="329"/>
      <c r="V58" s="329"/>
      <c r="W58" s="329"/>
      <c r="X58" s="329"/>
      <c r="Y58" s="329"/>
      <c r="Z58" s="329"/>
      <c r="AA58" s="329"/>
      <c r="AB58" s="329"/>
      <c r="AC58" s="329"/>
    </row>
    <row r="59" spans="1:29" s="330" customFormat="1" ht="20.100000000000001" customHeight="1" x14ac:dyDescent="0.25">
      <c r="A59" s="310"/>
      <c r="B59" s="349"/>
      <c r="C59" s="350" t="s">
        <v>26</v>
      </c>
      <c r="D59" s="350"/>
      <c r="E59" s="487"/>
      <c r="F59" s="488"/>
      <c r="G59" s="488"/>
      <c r="H59" s="488"/>
      <c r="I59" s="488"/>
      <c r="J59" s="488"/>
      <c r="K59" s="488"/>
      <c r="L59" s="489"/>
      <c r="M59" s="340"/>
      <c r="N59" s="314"/>
      <c r="O59" s="326"/>
      <c r="P59" s="327"/>
      <c r="Q59" s="327"/>
      <c r="R59" s="327"/>
      <c r="S59" s="359"/>
      <c r="T59" s="327"/>
      <c r="U59" s="329"/>
      <c r="V59" s="329"/>
      <c r="W59" s="329"/>
      <c r="X59" s="329"/>
      <c r="Y59" s="329"/>
      <c r="Z59" s="329"/>
      <c r="AA59" s="329"/>
      <c r="AB59" s="329"/>
      <c r="AC59" s="329"/>
    </row>
    <row r="60" spans="1:29" s="330" customFormat="1" ht="20.100000000000001" customHeight="1" x14ac:dyDescent="0.25">
      <c r="A60" s="310"/>
      <c r="B60" s="349"/>
      <c r="C60" s="350" t="s">
        <v>27</v>
      </c>
      <c r="D60" s="350"/>
      <c r="E60" s="487"/>
      <c r="F60" s="488"/>
      <c r="G60" s="488"/>
      <c r="H60" s="488"/>
      <c r="I60" s="488"/>
      <c r="J60" s="488"/>
      <c r="K60" s="488"/>
      <c r="L60" s="489"/>
      <c r="M60" s="340"/>
      <c r="N60" s="314"/>
      <c r="O60" s="326"/>
      <c r="P60" s="327"/>
      <c r="Q60" s="327"/>
      <c r="R60" s="327"/>
      <c r="S60" s="372"/>
      <c r="T60" s="327"/>
      <c r="U60" s="329"/>
      <c r="V60" s="329"/>
      <c r="W60" s="329"/>
      <c r="X60" s="329"/>
      <c r="Y60" s="329"/>
      <c r="Z60" s="329"/>
      <c r="AA60" s="329"/>
      <c r="AB60" s="329"/>
      <c r="AC60" s="329"/>
    </row>
    <row r="61" spans="1:29" s="330" customFormat="1" ht="20.100000000000001" customHeight="1" x14ac:dyDescent="0.25">
      <c r="A61" s="310"/>
      <c r="B61" s="349"/>
      <c r="C61" s="350" t="s">
        <v>3</v>
      </c>
      <c r="D61" s="353"/>
      <c r="E61" s="516"/>
      <c r="F61" s="517"/>
      <c r="G61" s="517"/>
      <c r="H61" s="517"/>
      <c r="I61" s="517"/>
      <c r="J61" s="517"/>
      <c r="K61" s="517"/>
      <c r="L61" s="518"/>
      <c r="M61" s="340"/>
      <c r="N61" s="314"/>
      <c r="O61" s="326"/>
      <c r="P61" s="327"/>
      <c r="Q61" s="327"/>
      <c r="R61" s="327"/>
      <c r="S61" s="329"/>
      <c r="T61" s="327"/>
      <c r="U61" s="329"/>
      <c r="V61" s="329"/>
      <c r="W61" s="329"/>
      <c r="X61" s="329"/>
      <c r="Y61" s="329"/>
      <c r="Z61" s="329"/>
      <c r="AA61" s="329"/>
      <c r="AB61" s="329"/>
      <c r="AC61" s="329"/>
    </row>
    <row r="62" spans="1:29" s="330" customFormat="1" ht="20.100000000000001" customHeight="1" x14ac:dyDescent="0.25">
      <c r="A62" s="310"/>
      <c r="B62" s="349"/>
      <c r="C62" s="350" t="s">
        <v>4</v>
      </c>
      <c r="D62" s="353"/>
      <c r="E62" s="516"/>
      <c r="F62" s="517"/>
      <c r="G62" s="517"/>
      <c r="H62" s="517"/>
      <c r="I62" s="517"/>
      <c r="J62" s="517"/>
      <c r="K62" s="517"/>
      <c r="L62" s="518"/>
      <c r="M62" s="340"/>
      <c r="N62" s="314"/>
      <c r="O62" s="326"/>
      <c r="P62" s="327"/>
      <c r="Q62" s="327"/>
      <c r="R62" s="327"/>
      <c r="S62" s="328"/>
      <c r="T62" s="327"/>
      <c r="U62" s="329"/>
      <c r="V62" s="329"/>
      <c r="W62" s="329"/>
      <c r="X62" s="329"/>
      <c r="Y62" s="329"/>
      <c r="Z62" s="329"/>
      <c r="AA62" s="329"/>
      <c r="AB62" s="329"/>
      <c r="AC62" s="329"/>
    </row>
    <row r="63" spans="1:29" s="330" customFormat="1" ht="20.100000000000001" customHeight="1" x14ac:dyDescent="0.25">
      <c r="A63" s="310"/>
      <c r="B63" s="349"/>
      <c r="C63" s="350" t="s">
        <v>44</v>
      </c>
      <c r="D63" s="353"/>
      <c r="E63" s="487"/>
      <c r="F63" s="488"/>
      <c r="G63" s="488"/>
      <c r="H63" s="488"/>
      <c r="I63" s="488"/>
      <c r="J63" s="488"/>
      <c r="K63" s="488"/>
      <c r="L63" s="489"/>
      <c r="M63" s="340"/>
      <c r="N63" s="314"/>
      <c r="O63" s="326"/>
      <c r="P63" s="327"/>
      <c r="Q63" s="327"/>
      <c r="R63" s="327"/>
      <c r="S63" s="328"/>
      <c r="T63" s="327"/>
      <c r="U63" s="329"/>
      <c r="V63" s="329"/>
      <c r="W63" s="329"/>
      <c r="X63" s="329"/>
      <c r="Y63" s="329"/>
      <c r="Z63" s="329"/>
      <c r="AA63" s="329"/>
      <c r="AB63" s="329"/>
      <c r="AC63" s="329"/>
    </row>
    <row r="64" spans="1:29" s="330" customFormat="1" ht="20.100000000000001" customHeight="1" x14ac:dyDescent="0.25">
      <c r="A64" s="310"/>
      <c r="B64" s="349"/>
      <c r="C64" s="493" t="s">
        <v>195</v>
      </c>
      <c r="D64" s="493"/>
      <c r="E64" s="493"/>
      <c r="F64" s="493"/>
      <c r="G64" s="493"/>
      <c r="H64" s="493"/>
      <c r="I64" s="493"/>
      <c r="J64" s="493"/>
      <c r="K64" s="493"/>
      <c r="L64" s="493"/>
      <c r="M64" s="373"/>
      <c r="N64" s="314"/>
      <c r="O64" s="326"/>
      <c r="P64" s="327"/>
      <c r="Q64" s="327"/>
      <c r="R64" s="327"/>
      <c r="S64" s="328"/>
      <c r="T64" s="327"/>
      <c r="U64" s="329"/>
      <c r="V64" s="329"/>
      <c r="W64" s="329"/>
      <c r="X64" s="329"/>
      <c r="Y64" s="329"/>
      <c r="Z64" s="329"/>
      <c r="AA64" s="329"/>
      <c r="AB64" s="329"/>
      <c r="AC64" s="329"/>
    </row>
    <row r="65" spans="1:29" s="330" customFormat="1" ht="28.5" customHeight="1" x14ac:dyDescent="0.25">
      <c r="A65" s="310"/>
      <c r="B65" s="349"/>
      <c r="C65" s="491" t="s">
        <v>85</v>
      </c>
      <c r="D65" s="519"/>
      <c r="E65" s="520"/>
      <c r="F65" s="520"/>
      <c r="G65" s="520"/>
      <c r="H65" s="520"/>
      <c r="I65" s="520"/>
      <c r="J65" s="520"/>
      <c r="K65" s="520"/>
      <c r="L65" s="520"/>
      <c r="M65" s="340"/>
      <c r="N65" s="314"/>
      <c r="O65" s="326"/>
      <c r="P65" s="327"/>
      <c r="Q65" s="327"/>
      <c r="R65" s="327"/>
      <c r="S65" s="328"/>
      <c r="T65" s="327"/>
      <c r="U65" s="329"/>
      <c r="V65" s="329"/>
      <c r="W65" s="329"/>
      <c r="X65" s="329"/>
      <c r="Y65" s="329"/>
      <c r="Z65" s="329"/>
      <c r="AA65" s="329"/>
      <c r="AB65" s="329"/>
      <c r="AC65" s="329"/>
    </row>
    <row r="66" spans="1:29" s="330" customFormat="1" ht="20.100000000000001" customHeight="1" x14ac:dyDescent="0.25">
      <c r="A66" s="310"/>
      <c r="B66" s="349"/>
      <c r="C66" s="350" t="s">
        <v>52</v>
      </c>
      <c r="D66" s="350"/>
      <c r="E66" s="520"/>
      <c r="F66" s="520"/>
      <c r="G66" s="520"/>
      <c r="H66" s="520"/>
      <c r="I66" s="520"/>
      <c r="J66" s="520"/>
      <c r="K66" s="520"/>
      <c r="L66" s="520"/>
      <c r="M66" s="340"/>
      <c r="N66" s="314"/>
      <c r="O66" s="326"/>
      <c r="P66" s="327"/>
      <c r="Q66" s="327"/>
      <c r="R66" s="327"/>
      <c r="S66" s="372"/>
      <c r="T66" s="327"/>
      <c r="U66" s="329"/>
      <c r="V66" s="329"/>
      <c r="W66" s="329"/>
      <c r="X66" s="329"/>
      <c r="Y66" s="329"/>
      <c r="Z66" s="329"/>
      <c r="AA66" s="329"/>
      <c r="AB66" s="329"/>
      <c r="AC66" s="329"/>
    </row>
    <row r="67" spans="1:29" s="330" customFormat="1" ht="20.100000000000001" customHeight="1" x14ac:dyDescent="0.25">
      <c r="A67" s="310"/>
      <c r="B67" s="349"/>
      <c r="C67" s="350" t="s">
        <v>53</v>
      </c>
      <c r="D67" s="350"/>
      <c r="E67" s="520"/>
      <c r="F67" s="520"/>
      <c r="G67" s="520"/>
      <c r="H67" s="520"/>
      <c r="I67" s="520"/>
      <c r="J67" s="520"/>
      <c r="K67" s="520"/>
      <c r="L67" s="520"/>
      <c r="M67" s="340"/>
      <c r="N67" s="314"/>
      <c r="O67" s="326"/>
      <c r="P67" s="327"/>
      <c r="Q67" s="327"/>
      <c r="R67" s="327"/>
      <c r="S67" s="372"/>
      <c r="T67" s="327"/>
      <c r="U67" s="329"/>
      <c r="V67" s="329"/>
      <c r="W67" s="329"/>
      <c r="X67" s="329"/>
      <c r="Y67" s="329"/>
      <c r="Z67" s="329"/>
      <c r="AA67" s="329"/>
      <c r="AB67" s="329"/>
      <c r="AC67" s="329"/>
    </row>
    <row r="68" spans="1:29" s="330" customFormat="1" ht="20.399999999999999" x14ac:dyDescent="0.25">
      <c r="A68" s="310"/>
      <c r="B68" s="349"/>
      <c r="C68" s="350"/>
      <c r="D68" s="350"/>
      <c r="E68" s="350"/>
      <c r="F68" s="350"/>
      <c r="G68" s="350"/>
      <c r="H68" s="350"/>
      <c r="I68" s="350"/>
      <c r="J68" s="350"/>
      <c r="K68" s="350"/>
      <c r="L68" s="350"/>
      <c r="M68" s="340"/>
      <c r="N68" s="314"/>
      <c r="O68" s="326"/>
      <c r="P68" s="327"/>
      <c r="Q68" s="327"/>
      <c r="R68" s="327"/>
      <c r="S68" s="328"/>
      <c r="T68" s="327"/>
      <c r="U68" s="329"/>
      <c r="V68" s="329"/>
      <c r="W68" s="329"/>
      <c r="X68" s="329"/>
      <c r="Y68" s="329"/>
      <c r="Z68" s="329"/>
      <c r="AA68" s="329"/>
      <c r="AB68" s="329"/>
      <c r="AC68" s="329"/>
    </row>
    <row r="69" spans="1:29" s="330" customFormat="1" ht="20.399999999999999" x14ac:dyDescent="0.25">
      <c r="A69" s="310"/>
      <c r="B69" s="349">
        <v>8</v>
      </c>
      <c r="C69" s="349" t="s">
        <v>11</v>
      </c>
      <c r="D69" s="350"/>
      <c r="E69" s="350"/>
      <c r="F69" s="350"/>
      <c r="G69" s="350"/>
      <c r="H69" s="350"/>
      <c r="I69" s="350"/>
      <c r="J69" s="350"/>
      <c r="K69" s="350"/>
      <c r="L69" s="350"/>
      <c r="M69" s="340"/>
      <c r="N69" s="314"/>
      <c r="O69" s="326"/>
      <c r="P69" s="327"/>
      <c r="Q69" s="327"/>
      <c r="R69" s="327"/>
      <c r="S69" s="328"/>
      <c r="T69" s="327"/>
      <c r="U69" s="329"/>
      <c r="V69" s="329"/>
      <c r="W69" s="329"/>
      <c r="X69" s="329"/>
      <c r="Y69" s="329"/>
      <c r="Z69" s="329"/>
      <c r="AA69" s="329"/>
      <c r="AB69" s="329"/>
      <c r="AC69" s="329"/>
    </row>
    <row r="70" spans="1:29" s="330" customFormat="1" ht="20.399999999999999" x14ac:dyDescent="0.25">
      <c r="A70" s="310"/>
      <c r="B70" s="349"/>
      <c r="C70" s="350" t="s">
        <v>18</v>
      </c>
      <c r="D70" s="350"/>
      <c r="E70" s="350"/>
      <c r="F70" s="350"/>
      <c r="G70" s="350"/>
      <c r="H70" s="350"/>
      <c r="I70" s="350"/>
      <c r="J70" s="350"/>
      <c r="K70" s="350"/>
      <c r="L70" s="350"/>
      <c r="M70" s="340"/>
      <c r="N70" s="314"/>
      <c r="O70" s="326"/>
      <c r="P70" s="327"/>
      <c r="Q70" s="327"/>
      <c r="R70" s="327"/>
      <c r="S70" s="328"/>
      <c r="T70" s="327"/>
      <c r="U70" s="329"/>
      <c r="V70" s="329"/>
      <c r="W70" s="329"/>
      <c r="X70" s="329"/>
      <c r="Y70" s="329"/>
      <c r="Z70" s="329"/>
      <c r="AA70" s="329"/>
      <c r="AB70" s="329"/>
      <c r="AC70" s="329"/>
    </row>
    <row r="71" spans="1:29" s="330" customFormat="1" ht="20.399999999999999" x14ac:dyDescent="0.25">
      <c r="A71" s="310"/>
      <c r="B71" s="349"/>
      <c r="C71" s="350" t="s">
        <v>19</v>
      </c>
      <c r="D71" s="350"/>
      <c r="E71" s="350"/>
      <c r="F71" s="350"/>
      <c r="G71" s="350"/>
      <c r="H71" s="350"/>
      <c r="I71" s="350"/>
      <c r="J71" s="350"/>
      <c r="K71" s="350"/>
      <c r="L71" s="350"/>
      <c r="M71" s="340"/>
      <c r="N71" s="314"/>
      <c r="O71" s="326"/>
      <c r="P71" s="327"/>
      <c r="Q71" s="327"/>
      <c r="R71" s="327"/>
      <c r="S71" s="328"/>
      <c r="T71" s="327"/>
      <c r="U71" s="329"/>
      <c r="V71" s="329"/>
      <c r="W71" s="329"/>
      <c r="X71" s="329"/>
      <c r="Y71" s="329"/>
      <c r="Z71" s="329"/>
      <c r="AA71" s="329"/>
      <c r="AB71" s="329"/>
      <c r="AC71" s="329"/>
    </row>
    <row r="72" spans="1:29" s="330" customFormat="1" ht="20.399999999999999" x14ac:dyDescent="0.25">
      <c r="A72" s="310"/>
      <c r="B72" s="349"/>
      <c r="C72" s="350" t="s">
        <v>12</v>
      </c>
      <c r="D72" s="350"/>
      <c r="E72" s="350"/>
      <c r="F72" s="350"/>
      <c r="G72" s="350"/>
      <c r="H72" s="350"/>
      <c r="I72" s="350"/>
      <c r="J72" s="350"/>
      <c r="K72" s="350"/>
      <c r="L72" s="350"/>
      <c r="M72" s="340"/>
      <c r="N72" s="314"/>
      <c r="O72" s="326"/>
      <c r="P72" s="327"/>
      <c r="Q72" s="327"/>
      <c r="R72" s="327"/>
      <c r="S72" s="328"/>
      <c r="T72" s="327"/>
      <c r="U72" s="329"/>
      <c r="V72" s="329"/>
      <c r="W72" s="329"/>
      <c r="X72" s="329"/>
      <c r="Y72" s="329"/>
      <c r="Z72" s="329"/>
      <c r="AA72" s="329"/>
      <c r="AB72" s="329"/>
      <c r="AC72" s="329"/>
    </row>
    <row r="73" spans="1:29" s="330" customFormat="1" ht="20.399999999999999" x14ac:dyDescent="0.25">
      <c r="A73" s="310"/>
      <c r="B73" s="349"/>
      <c r="C73" s="350" t="s">
        <v>13</v>
      </c>
      <c r="D73" s="350"/>
      <c r="E73" s="350"/>
      <c r="F73" s="350"/>
      <c r="G73" s="350"/>
      <c r="H73" s="350"/>
      <c r="I73" s="350"/>
      <c r="J73" s="350"/>
      <c r="K73" s="350"/>
      <c r="L73" s="350"/>
      <c r="M73" s="340"/>
      <c r="N73" s="314"/>
      <c r="O73" s="326"/>
      <c r="P73" s="327"/>
      <c r="Q73" s="327"/>
      <c r="R73" s="327"/>
      <c r="S73" s="328"/>
      <c r="T73" s="327"/>
      <c r="U73" s="329"/>
      <c r="V73" s="329"/>
      <c r="W73" s="329"/>
      <c r="X73" s="329"/>
      <c r="Y73" s="329"/>
      <c r="Z73" s="329"/>
      <c r="AA73" s="329"/>
      <c r="AB73" s="329"/>
      <c r="AC73" s="329"/>
    </row>
    <row r="74" spans="1:29" s="330" customFormat="1" ht="20.399999999999999" x14ac:dyDescent="0.25">
      <c r="A74" s="310"/>
      <c r="B74" s="349"/>
      <c r="C74" s="352" t="s">
        <v>196</v>
      </c>
      <c r="D74" s="350"/>
      <c r="E74" s="350"/>
      <c r="F74" s="350"/>
      <c r="G74" s="350"/>
      <c r="H74" s="350"/>
      <c r="I74" s="350"/>
      <c r="J74" s="350"/>
      <c r="K74" s="350"/>
      <c r="L74" s="350"/>
      <c r="M74" s="340"/>
      <c r="N74" s="314"/>
      <c r="O74" s="326"/>
      <c r="P74" s="327"/>
      <c r="Q74" s="327"/>
      <c r="R74" s="327"/>
      <c r="S74" s="328"/>
      <c r="T74" s="327"/>
      <c r="U74" s="329"/>
      <c r="V74" s="329"/>
      <c r="W74" s="329"/>
      <c r="X74" s="329"/>
      <c r="Y74" s="329"/>
      <c r="Z74" s="329"/>
      <c r="AA74" s="329"/>
      <c r="AB74" s="329"/>
      <c r="AC74" s="329"/>
    </row>
    <row r="75" spans="1:29" s="330" customFormat="1" ht="20.100000000000001" customHeight="1" x14ac:dyDescent="0.25">
      <c r="A75" s="310"/>
      <c r="B75" s="349"/>
      <c r="C75" s="350" t="s">
        <v>51</v>
      </c>
      <c r="D75" s="350"/>
      <c r="E75" s="487"/>
      <c r="F75" s="488"/>
      <c r="G75" s="488"/>
      <c r="H75" s="488"/>
      <c r="I75" s="488"/>
      <c r="J75" s="488"/>
      <c r="K75" s="488"/>
      <c r="L75" s="489"/>
      <c r="M75" s="340"/>
      <c r="N75" s="314"/>
      <c r="O75" s="326"/>
      <c r="P75" s="327"/>
      <c r="Q75" s="327"/>
      <c r="R75" s="327"/>
      <c r="S75" s="328"/>
      <c r="T75" s="327"/>
      <c r="U75" s="329"/>
      <c r="V75" s="329"/>
      <c r="W75" s="329"/>
      <c r="X75" s="329"/>
      <c r="Y75" s="329"/>
      <c r="Z75" s="329"/>
      <c r="AA75" s="329"/>
      <c r="AB75" s="329"/>
      <c r="AC75" s="329"/>
    </row>
    <row r="76" spans="1:29" s="330" customFormat="1" ht="20.100000000000001" customHeight="1" x14ac:dyDescent="0.25">
      <c r="A76" s="310"/>
      <c r="B76" s="349"/>
      <c r="C76" s="350" t="s">
        <v>52</v>
      </c>
      <c r="D76" s="350"/>
      <c r="E76" s="487"/>
      <c r="F76" s="488"/>
      <c r="G76" s="488"/>
      <c r="H76" s="488"/>
      <c r="I76" s="488"/>
      <c r="J76" s="488"/>
      <c r="K76" s="488"/>
      <c r="L76" s="489"/>
      <c r="M76" s="340"/>
      <c r="N76" s="314"/>
      <c r="O76" s="326"/>
      <c r="P76" s="327"/>
      <c r="Q76" s="327"/>
      <c r="R76" s="327"/>
      <c r="S76" s="328"/>
      <c r="T76" s="327"/>
      <c r="U76" s="329"/>
      <c r="V76" s="329"/>
      <c r="W76" s="329"/>
      <c r="X76" s="329"/>
      <c r="Y76" s="329"/>
      <c r="Z76" s="329"/>
      <c r="AA76" s="329"/>
      <c r="AB76" s="329"/>
      <c r="AC76" s="329"/>
    </row>
    <row r="77" spans="1:29" s="330" customFormat="1" ht="20.100000000000001" customHeight="1" x14ac:dyDescent="0.25">
      <c r="A77" s="310"/>
      <c r="B77" s="349"/>
      <c r="C77" s="350" t="s">
        <v>53</v>
      </c>
      <c r="D77" s="350"/>
      <c r="E77" s="487"/>
      <c r="F77" s="488"/>
      <c r="G77" s="488"/>
      <c r="H77" s="488"/>
      <c r="I77" s="488"/>
      <c r="J77" s="488"/>
      <c r="K77" s="488"/>
      <c r="L77" s="489"/>
      <c r="M77" s="340"/>
      <c r="N77" s="314"/>
      <c r="O77" s="326"/>
      <c r="P77" s="327"/>
      <c r="Q77" s="327"/>
      <c r="R77" s="327"/>
      <c r="S77" s="328"/>
      <c r="T77" s="327"/>
      <c r="U77" s="329"/>
      <c r="V77" s="329"/>
      <c r="W77" s="329"/>
      <c r="X77" s="329"/>
      <c r="Y77" s="329"/>
      <c r="Z77" s="329"/>
      <c r="AA77" s="329"/>
      <c r="AB77" s="329"/>
      <c r="AC77" s="329"/>
    </row>
    <row r="78" spans="1:29" s="330" customFormat="1" ht="20.399999999999999" x14ac:dyDescent="0.25">
      <c r="A78" s="310"/>
      <c r="B78" s="349"/>
      <c r="C78" s="323"/>
      <c r="D78" s="350"/>
      <c r="E78" s="350"/>
      <c r="F78" s="350"/>
      <c r="G78" s="353"/>
      <c r="H78" s="353"/>
      <c r="I78" s="353"/>
      <c r="J78" s="353"/>
      <c r="K78" s="353"/>
      <c r="L78" s="353"/>
      <c r="M78" s="369"/>
      <c r="N78" s="314"/>
      <c r="O78" s="326"/>
      <c r="P78" s="327"/>
      <c r="Q78" s="327"/>
      <c r="R78" s="327"/>
      <c r="S78" s="328"/>
      <c r="T78" s="327"/>
      <c r="U78" s="329"/>
      <c r="V78" s="329"/>
      <c r="W78" s="329"/>
      <c r="X78" s="329"/>
      <c r="Y78" s="329"/>
      <c r="Z78" s="329"/>
      <c r="AA78" s="329"/>
      <c r="AB78" s="329"/>
      <c r="AC78" s="329"/>
    </row>
    <row r="79" spans="1:29" s="329" customFormat="1" ht="20.399999999999999" x14ac:dyDescent="0.25">
      <c r="A79" s="310"/>
      <c r="B79" s="310">
        <v>9</v>
      </c>
      <c r="C79" s="310" t="s">
        <v>8</v>
      </c>
      <c r="D79" s="340"/>
      <c r="E79" s="340"/>
      <c r="F79" s="340"/>
      <c r="G79" s="340"/>
      <c r="H79" s="340"/>
      <c r="I79" s="340"/>
      <c r="J79" s="340"/>
      <c r="K79" s="340"/>
      <c r="L79" s="340"/>
      <c r="M79" s="340"/>
      <c r="N79" s="314"/>
      <c r="O79" s="326"/>
      <c r="P79" s="327"/>
      <c r="Q79" s="327"/>
      <c r="R79" s="327"/>
      <c r="S79" s="328"/>
      <c r="T79" s="327"/>
    </row>
    <row r="80" spans="1:29" s="329" customFormat="1" ht="20.100000000000001" customHeight="1" x14ac:dyDescent="0.25">
      <c r="A80" s="310"/>
      <c r="B80" s="310"/>
      <c r="C80" s="340" t="s">
        <v>2</v>
      </c>
      <c r="D80" s="340" t="s">
        <v>1</v>
      </c>
      <c r="E80" s="374" t="s">
        <v>65</v>
      </c>
      <c r="F80" s="340"/>
      <c r="G80" s="536"/>
      <c r="H80" s="536"/>
      <c r="I80" s="536"/>
      <c r="J80" s="536"/>
      <c r="K80" s="536"/>
      <c r="L80" s="536"/>
      <c r="M80" s="340"/>
      <c r="N80" s="314"/>
      <c r="O80" s="326"/>
      <c r="P80" s="327"/>
      <c r="Q80" s="327"/>
      <c r="R80" s="327"/>
      <c r="S80" s="328"/>
      <c r="T80" s="327"/>
    </row>
    <row r="81" spans="1:29" s="329" customFormat="1" ht="20.100000000000001" customHeight="1" x14ac:dyDescent="0.25">
      <c r="A81" s="310"/>
      <c r="B81" s="310"/>
      <c r="C81" s="340"/>
      <c r="D81" s="340"/>
      <c r="E81" s="374"/>
      <c r="F81" s="340"/>
      <c r="G81" s="536"/>
      <c r="H81" s="536"/>
      <c r="I81" s="536"/>
      <c r="J81" s="536"/>
      <c r="K81" s="536"/>
      <c r="L81" s="536"/>
      <c r="M81" s="340"/>
      <c r="N81" s="314"/>
      <c r="O81" s="326"/>
      <c r="P81" s="327"/>
      <c r="Q81" s="327"/>
      <c r="R81" s="327"/>
      <c r="S81" s="328"/>
      <c r="T81" s="327"/>
    </row>
    <row r="82" spans="1:29" s="330" customFormat="1" ht="20.399999999999999" x14ac:dyDescent="0.25">
      <c r="A82" s="310"/>
      <c r="B82" s="349"/>
      <c r="C82" s="349"/>
      <c r="D82" s="350"/>
      <c r="E82" s="350"/>
      <c r="F82" s="350"/>
      <c r="G82" s="350"/>
      <c r="H82" s="350"/>
      <c r="I82" s="350"/>
      <c r="J82" s="350"/>
      <c r="K82" s="350"/>
      <c r="L82" s="350"/>
      <c r="M82" s="340"/>
      <c r="N82" s="314"/>
      <c r="O82" s="326"/>
      <c r="P82" s="327"/>
      <c r="Q82" s="327"/>
      <c r="R82" s="327"/>
      <c r="S82" s="328"/>
      <c r="T82" s="327"/>
      <c r="U82" s="329"/>
      <c r="V82" s="329"/>
      <c r="W82" s="329"/>
      <c r="X82" s="329"/>
      <c r="Y82" s="329"/>
      <c r="Z82" s="329"/>
      <c r="AA82" s="329"/>
      <c r="AB82" s="329"/>
      <c r="AC82" s="329"/>
    </row>
    <row r="83" spans="1:29" s="330" customFormat="1" ht="32.549999999999997" customHeight="1" x14ac:dyDescent="0.25">
      <c r="A83" s="310"/>
      <c r="B83" s="349">
        <v>10</v>
      </c>
      <c r="C83" s="494" t="s">
        <v>260</v>
      </c>
      <c r="D83" s="494"/>
      <c r="E83" s="494"/>
      <c r="F83" s="494"/>
      <c r="G83" s="494"/>
      <c r="H83" s="494"/>
      <c r="I83" s="494"/>
      <c r="J83" s="494"/>
      <c r="K83" s="494"/>
      <c r="L83" s="494"/>
      <c r="M83" s="340"/>
      <c r="N83" s="314"/>
      <c r="O83" s="326"/>
      <c r="P83" s="327"/>
      <c r="Q83" s="327"/>
      <c r="R83" s="327"/>
      <c r="S83" s="328"/>
      <c r="T83" s="327"/>
      <c r="U83" s="329"/>
      <c r="V83" s="329"/>
      <c r="W83" s="329"/>
      <c r="X83" s="329"/>
      <c r="Y83" s="329"/>
      <c r="Z83" s="329"/>
      <c r="AA83" s="329"/>
      <c r="AB83" s="329"/>
      <c r="AC83" s="329"/>
    </row>
    <row r="84" spans="1:29" s="330" customFormat="1" ht="37.5" customHeight="1" x14ac:dyDescent="0.25">
      <c r="A84" s="310"/>
      <c r="B84" s="349"/>
      <c r="C84" s="523" t="s">
        <v>200</v>
      </c>
      <c r="D84" s="523"/>
      <c r="E84" s="523"/>
      <c r="F84" s="523"/>
      <c r="G84" s="523"/>
      <c r="H84" s="523"/>
      <c r="I84" s="523"/>
      <c r="J84" s="523"/>
      <c r="K84" s="523"/>
      <c r="L84" s="523"/>
      <c r="M84" s="375"/>
      <c r="N84" s="314"/>
      <c r="O84" s="326"/>
      <c r="P84" s="327"/>
      <c r="Q84" s="327"/>
      <c r="R84" s="327"/>
      <c r="S84" s="328"/>
      <c r="T84" s="327"/>
      <c r="U84" s="329"/>
      <c r="V84" s="329"/>
      <c r="W84" s="329"/>
      <c r="X84" s="329"/>
      <c r="Y84" s="329"/>
      <c r="Z84" s="329"/>
      <c r="AA84" s="329"/>
      <c r="AB84" s="329"/>
      <c r="AC84" s="329"/>
    </row>
    <row r="85" spans="1:29" s="330" customFormat="1" ht="25.5" customHeight="1" x14ac:dyDescent="0.25">
      <c r="A85" s="310"/>
      <c r="B85" s="349"/>
      <c r="C85" s="524"/>
      <c r="D85" s="525"/>
      <c r="E85" s="525"/>
      <c r="F85" s="525"/>
      <c r="G85" s="525"/>
      <c r="H85" s="525"/>
      <c r="I85" s="525"/>
      <c r="J85" s="525"/>
      <c r="K85" s="525"/>
      <c r="L85" s="526"/>
      <c r="M85" s="367"/>
      <c r="N85" s="314"/>
      <c r="O85" s="326"/>
      <c r="P85" s="376"/>
      <c r="Q85" s="327"/>
      <c r="R85" s="327"/>
      <c r="S85" s="328"/>
      <c r="T85" s="327"/>
      <c r="U85" s="329"/>
      <c r="V85" s="329"/>
      <c r="W85" s="329"/>
      <c r="X85" s="329"/>
      <c r="Y85" s="329"/>
      <c r="Z85" s="329"/>
      <c r="AA85" s="329"/>
      <c r="AB85" s="329"/>
      <c r="AC85" s="329"/>
    </row>
    <row r="86" spans="1:29" s="330" customFormat="1" ht="25.5" customHeight="1" x14ac:dyDescent="0.25">
      <c r="A86" s="310"/>
      <c r="B86" s="349"/>
      <c r="C86" s="527"/>
      <c r="D86" s="528"/>
      <c r="E86" s="528"/>
      <c r="F86" s="528"/>
      <c r="G86" s="528"/>
      <c r="H86" s="528"/>
      <c r="I86" s="528"/>
      <c r="J86" s="528"/>
      <c r="K86" s="528"/>
      <c r="L86" s="529"/>
      <c r="M86" s="340"/>
      <c r="N86" s="314"/>
      <c r="O86" s="377"/>
      <c r="P86" s="377"/>
      <c r="Q86" s="377"/>
      <c r="R86" s="377"/>
      <c r="S86" s="377"/>
      <c r="T86" s="377"/>
      <c r="U86" s="377"/>
      <c r="V86" s="329"/>
      <c r="W86" s="378"/>
      <c r="X86" s="329"/>
      <c r="Y86" s="329"/>
      <c r="Z86" s="329"/>
      <c r="AA86" s="329"/>
      <c r="AB86" s="329"/>
      <c r="AC86" s="329"/>
    </row>
    <row r="87" spans="1:29" s="329" customFormat="1" ht="20.399999999999999" customHeight="1" x14ac:dyDescent="0.25">
      <c r="A87" s="310"/>
      <c r="B87" s="310"/>
      <c r="C87" s="379"/>
      <c r="D87" s="340"/>
      <c r="E87" s="340"/>
      <c r="F87" s="340"/>
      <c r="G87" s="340"/>
      <c r="H87" s="340"/>
      <c r="I87" s="340"/>
      <c r="J87" s="340"/>
      <c r="K87" s="340"/>
      <c r="L87" s="340"/>
      <c r="M87" s="340"/>
      <c r="N87" s="365"/>
      <c r="O87" s="380"/>
      <c r="P87" s="381"/>
      <c r="Q87" s="381"/>
      <c r="R87" s="382"/>
      <c r="S87" s="382"/>
      <c r="T87" s="382"/>
      <c r="U87" s="377"/>
      <c r="W87" s="378"/>
    </row>
    <row r="88" spans="1:29" s="329" customFormat="1" ht="20.399999999999999" customHeight="1" x14ac:dyDescent="0.25">
      <c r="A88" s="310"/>
      <c r="B88" s="310"/>
      <c r="C88" s="379"/>
      <c r="D88" s="340"/>
      <c r="E88" s="340"/>
      <c r="F88" s="340"/>
      <c r="G88" s="340"/>
      <c r="H88" s="340"/>
      <c r="I88" s="340"/>
      <c r="J88" s="340"/>
      <c r="K88" s="340"/>
      <c r="L88" s="340"/>
      <c r="M88" s="340"/>
      <c r="N88" s="365"/>
      <c r="O88" s="380"/>
      <c r="P88" s="381"/>
      <c r="Q88" s="381"/>
      <c r="R88" s="382"/>
      <c r="S88" s="382"/>
      <c r="T88" s="382"/>
      <c r="U88" s="377"/>
      <c r="W88" s="378"/>
    </row>
    <row r="89" spans="1:29" s="329" customFormat="1" ht="22.05" customHeight="1" x14ac:dyDescent="0.25">
      <c r="A89" s="310"/>
      <c r="B89" s="310">
        <v>11</v>
      </c>
      <c r="C89" s="310" t="s">
        <v>16</v>
      </c>
      <c r="D89" s="340"/>
      <c r="E89" s="340"/>
      <c r="F89" s="340"/>
      <c r="G89" s="383"/>
      <c r="H89" s="530" t="s">
        <v>288</v>
      </c>
      <c r="I89" s="531"/>
      <c r="J89" s="531"/>
      <c r="K89" s="531"/>
      <c r="L89" s="532"/>
      <c r="M89" s="340"/>
      <c r="N89" s="365"/>
      <c r="O89" s="380"/>
      <c r="P89" s="382"/>
      <c r="Q89" s="382"/>
      <c r="R89" s="382"/>
      <c r="S89" s="382"/>
      <c r="T89" s="382"/>
      <c r="U89" s="377"/>
    </row>
    <row r="90" spans="1:29" s="329" customFormat="1" ht="20.399999999999999" customHeight="1" x14ac:dyDescent="0.25">
      <c r="A90" s="310"/>
      <c r="B90" s="310"/>
      <c r="C90" s="340"/>
      <c r="D90" s="340"/>
      <c r="E90" s="340"/>
      <c r="F90" s="340"/>
      <c r="G90" s="340"/>
      <c r="H90" s="340"/>
      <c r="I90" s="340"/>
      <c r="J90" s="340"/>
      <c r="K90" s="340"/>
      <c r="L90" s="340"/>
      <c r="M90" s="340"/>
      <c r="N90" s="365"/>
      <c r="O90" s="380"/>
      <c r="P90" s="382"/>
      <c r="Q90" s="382"/>
      <c r="R90" s="382"/>
      <c r="S90" s="382"/>
      <c r="T90" s="382"/>
      <c r="U90" s="377"/>
    </row>
    <row r="91" spans="1:29" s="329" customFormat="1" ht="22.05" customHeight="1" x14ac:dyDescent="0.25">
      <c r="A91" s="310"/>
      <c r="B91" s="310">
        <v>12</v>
      </c>
      <c r="C91" s="310" t="s">
        <v>5</v>
      </c>
      <c r="D91" s="340"/>
      <c r="E91" s="340"/>
      <c r="F91" s="340"/>
      <c r="G91" s="340" t="s">
        <v>6</v>
      </c>
      <c r="H91" s="533">
        <v>44927</v>
      </c>
      <c r="I91" s="534"/>
      <c r="J91" s="384" t="s">
        <v>7</v>
      </c>
      <c r="K91" s="533">
        <v>46022</v>
      </c>
      <c r="L91" s="534"/>
      <c r="M91" s="340"/>
      <c r="N91" s="365"/>
      <c r="O91" s="380"/>
      <c r="P91" s="382"/>
      <c r="Q91" s="382"/>
      <c r="R91" s="382"/>
      <c r="S91" s="382"/>
      <c r="T91" s="382"/>
      <c r="U91" s="377"/>
    </row>
    <row r="92" spans="1:29" s="329" customFormat="1" ht="22.05" customHeight="1" x14ac:dyDescent="0.25">
      <c r="A92" s="310"/>
      <c r="B92" s="310"/>
      <c r="C92" s="310"/>
      <c r="D92" s="340"/>
      <c r="E92" s="340"/>
      <c r="F92" s="340"/>
      <c r="G92" s="340"/>
      <c r="H92" s="535" t="s">
        <v>42</v>
      </c>
      <c r="I92" s="535"/>
      <c r="J92" s="385"/>
      <c r="K92" s="535" t="s">
        <v>42</v>
      </c>
      <c r="L92" s="535"/>
      <c r="M92" s="386"/>
      <c r="N92" s="365"/>
      <c r="O92" s="380"/>
      <c r="P92" s="382"/>
      <c r="Q92" s="382"/>
      <c r="R92" s="382"/>
      <c r="S92" s="382"/>
      <c r="T92" s="382"/>
      <c r="U92" s="377"/>
    </row>
    <row r="93" spans="1:29" s="329" customFormat="1" ht="20.399999999999999" customHeight="1" x14ac:dyDescent="0.25">
      <c r="A93" s="310"/>
      <c r="B93" s="374"/>
      <c r="C93" s="340"/>
      <c r="D93" s="340"/>
      <c r="E93" s="374"/>
      <c r="F93" s="340"/>
      <c r="G93" s="340"/>
      <c r="H93" s="340"/>
      <c r="I93" s="340"/>
      <c r="J93" s="340"/>
      <c r="K93" s="340"/>
      <c r="L93" s="340"/>
      <c r="M93" s="340"/>
      <c r="N93" s="314"/>
      <c r="O93" s="326"/>
      <c r="P93" s="327"/>
      <c r="Q93" s="327"/>
      <c r="R93" s="327"/>
      <c r="S93" s="328"/>
      <c r="T93" s="327"/>
    </row>
    <row r="94" spans="1:29" s="330" customFormat="1" ht="45.6" customHeight="1" x14ac:dyDescent="0.25">
      <c r="A94" s="310"/>
      <c r="B94" s="331">
        <v>13</v>
      </c>
      <c r="C94" s="537" t="s">
        <v>261</v>
      </c>
      <c r="D94" s="538"/>
      <c r="E94" s="538"/>
      <c r="F94" s="538"/>
      <c r="G94" s="538"/>
      <c r="H94" s="538"/>
      <c r="I94" s="538"/>
      <c r="J94" s="538"/>
      <c r="K94" s="538"/>
      <c r="L94" s="539"/>
      <c r="M94" s="387"/>
      <c r="N94" s="314"/>
      <c r="O94" s="326"/>
      <c r="P94" s="327"/>
      <c r="Q94" s="327"/>
      <c r="R94" s="327"/>
      <c r="S94" s="328"/>
      <c r="T94" s="327"/>
      <c r="U94" s="329"/>
      <c r="V94" s="329"/>
      <c r="W94" s="329"/>
      <c r="X94" s="329"/>
      <c r="Y94" s="329"/>
      <c r="Z94" s="329"/>
      <c r="AA94" s="329"/>
      <c r="AB94" s="329"/>
      <c r="AC94" s="329"/>
    </row>
    <row r="95" spans="1:29" s="330" customFormat="1" ht="20.399999999999999" customHeight="1" x14ac:dyDescent="0.25">
      <c r="A95" s="310"/>
      <c r="B95" s="349"/>
      <c r="C95" s="323"/>
      <c r="D95" s="350"/>
      <c r="E95" s="350"/>
      <c r="F95" s="350"/>
      <c r="G95" s="353"/>
      <c r="H95" s="353"/>
      <c r="I95" s="353"/>
      <c r="J95" s="353"/>
      <c r="K95" s="353"/>
      <c r="L95" s="353"/>
      <c r="M95" s="369"/>
      <c r="N95" s="314"/>
      <c r="O95" s="326"/>
      <c r="P95" s="327"/>
      <c r="Q95" s="327"/>
      <c r="R95" s="327"/>
      <c r="S95" s="328"/>
      <c r="T95" s="327"/>
      <c r="U95" s="329"/>
      <c r="V95" s="329"/>
      <c r="W95" s="329"/>
      <c r="X95" s="329"/>
      <c r="Y95" s="329"/>
      <c r="Z95" s="329"/>
      <c r="AA95" s="329"/>
      <c r="AB95" s="329"/>
      <c r="AC95" s="329"/>
    </row>
    <row r="96" spans="1:29" s="329" customFormat="1" ht="20.399999999999999" x14ac:dyDescent="0.25">
      <c r="A96" s="310"/>
      <c r="B96" s="310">
        <v>14</v>
      </c>
      <c r="C96" s="540" t="s">
        <v>212</v>
      </c>
      <c r="D96" s="540"/>
      <c r="E96" s="540"/>
      <c r="F96" s="540"/>
      <c r="G96" s="540"/>
      <c r="H96" s="540"/>
      <c r="I96" s="540"/>
      <c r="J96" s="540"/>
      <c r="K96" s="540"/>
      <c r="L96" s="540"/>
      <c r="M96" s="340"/>
      <c r="N96" s="314"/>
      <c r="O96" s="326"/>
      <c r="P96" s="327"/>
      <c r="Q96" s="327"/>
      <c r="R96" s="327"/>
      <c r="S96" s="328"/>
      <c r="T96" s="327"/>
    </row>
    <row r="97" spans="1:29" s="329" customFormat="1" ht="20.100000000000001" customHeight="1" x14ac:dyDescent="0.25">
      <c r="A97" s="310"/>
      <c r="B97" s="310"/>
      <c r="C97" s="340" t="s">
        <v>2</v>
      </c>
      <c r="D97" s="340" t="s">
        <v>1</v>
      </c>
      <c r="E97" s="541" t="s">
        <v>233</v>
      </c>
      <c r="F97" s="541"/>
      <c r="G97" s="541"/>
      <c r="H97" s="541"/>
      <c r="I97" s="541"/>
      <c r="J97" s="541"/>
      <c r="K97" s="541"/>
      <c r="L97" s="541"/>
      <c r="M97" s="340"/>
      <c r="N97" s="314"/>
      <c r="O97" s="326"/>
      <c r="P97" s="327"/>
      <c r="Q97" s="327"/>
      <c r="R97" s="327"/>
      <c r="S97" s="328"/>
      <c r="T97" s="327"/>
    </row>
    <row r="98" spans="1:29" s="329" customFormat="1" ht="20.100000000000001" customHeight="1" x14ac:dyDescent="0.25">
      <c r="A98" s="310"/>
      <c r="B98" s="310"/>
      <c r="C98" s="340"/>
      <c r="D98" s="340"/>
      <c r="E98" s="374"/>
      <c r="F98" s="374"/>
      <c r="G98" s="374"/>
      <c r="H98" s="374"/>
      <c r="I98" s="374"/>
      <c r="J98" s="374"/>
      <c r="K98" s="374"/>
      <c r="L98" s="374"/>
      <c r="M98" s="340"/>
      <c r="N98" s="314"/>
      <c r="O98" s="326"/>
      <c r="P98" s="327"/>
      <c r="Q98" s="327"/>
      <c r="R98" s="327"/>
      <c r="S98" s="328"/>
      <c r="T98" s="327"/>
    </row>
    <row r="99" spans="1:29" s="330" customFormat="1" ht="20.399999999999999" customHeight="1" x14ac:dyDescent="0.25">
      <c r="A99" s="310"/>
      <c r="B99" s="349"/>
      <c r="C99" s="388"/>
      <c r="D99" s="388"/>
      <c r="E99" s="388"/>
      <c r="F99" s="388"/>
      <c r="G99" s="388"/>
      <c r="H99" s="388"/>
      <c r="I99" s="388"/>
      <c r="J99" s="388"/>
      <c r="K99" s="388"/>
      <c r="L99" s="388"/>
      <c r="M99" s="389"/>
      <c r="N99" s="314"/>
      <c r="O99" s="326"/>
      <c r="P99" s="327"/>
      <c r="Q99" s="327"/>
      <c r="R99" s="327"/>
      <c r="S99" s="328"/>
      <c r="T99" s="327"/>
      <c r="U99" s="329"/>
      <c r="V99" s="329"/>
      <c r="W99" s="329"/>
      <c r="X99" s="329"/>
      <c r="Y99" s="329"/>
      <c r="Z99" s="329"/>
      <c r="AA99" s="329"/>
      <c r="AB99" s="329"/>
      <c r="AC99" s="329"/>
    </row>
    <row r="100" spans="1:29" s="330" customFormat="1" ht="20.399999999999999" x14ac:dyDescent="0.25">
      <c r="A100" s="310"/>
      <c r="B100" s="349">
        <v>15</v>
      </c>
      <c r="C100" s="349" t="s">
        <v>297</v>
      </c>
      <c r="D100" s="350"/>
      <c r="E100" s="350"/>
      <c r="F100" s="350"/>
      <c r="G100" s="350"/>
      <c r="H100" s="350"/>
      <c r="I100" s="350"/>
      <c r="J100" s="350"/>
      <c r="K100" s="350"/>
      <c r="L100" s="350"/>
      <c r="M100" s="340"/>
      <c r="N100" s="314"/>
      <c r="O100" s="326"/>
      <c r="P100" s="327"/>
      <c r="Q100" s="327"/>
      <c r="R100" s="327"/>
      <c r="S100" s="328"/>
      <c r="T100" s="327"/>
      <c r="U100" s="329"/>
      <c r="V100" s="329"/>
      <c r="W100" s="329"/>
      <c r="X100" s="329"/>
      <c r="Y100" s="329"/>
      <c r="Z100" s="329"/>
      <c r="AA100" s="329"/>
      <c r="AB100" s="329"/>
      <c r="AC100" s="329"/>
    </row>
    <row r="101" spans="1:29" s="330" customFormat="1" ht="10.050000000000001" customHeight="1" x14ac:dyDescent="0.25">
      <c r="A101" s="310"/>
      <c r="B101" s="349"/>
      <c r="C101" s="349"/>
      <c r="D101" s="350"/>
      <c r="E101" s="350"/>
      <c r="F101" s="350"/>
      <c r="G101" s="350"/>
      <c r="H101" s="350"/>
      <c r="I101" s="350"/>
      <c r="J101" s="350"/>
      <c r="K101" s="350"/>
      <c r="L101" s="350"/>
      <c r="M101" s="340"/>
      <c r="N101" s="314"/>
      <c r="O101" s="326"/>
      <c r="P101" s="327"/>
      <c r="Q101" s="327"/>
      <c r="R101" s="327"/>
      <c r="S101" s="328"/>
      <c r="T101" s="327"/>
      <c r="U101" s="329"/>
      <c r="V101" s="329"/>
      <c r="W101" s="329"/>
      <c r="X101" s="329"/>
      <c r="Y101" s="329"/>
      <c r="Z101" s="329"/>
      <c r="AA101" s="329"/>
      <c r="AB101" s="329"/>
      <c r="AC101" s="329"/>
    </row>
    <row r="102" spans="1:29" s="330" customFormat="1" ht="36.450000000000003" customHeight="1" x14ac:dyDescent="0.25">
      <c r="A102" s="310"/>
      <c r="B102" s="350"/>
      <c r="C102" s="491" t="s">
        <v>234</v>
      </c>
      <c r="D102" s="491"/>
      <c r="E102" s="491"/>
      <c r="F102" s="491"/>
      <c r="G102" s="491"/>
      <c r="H102" s="491"/>
      <c r="I102" s="491"/>
      <c r="J102" s="491"/>
      <c r="K102" s="491"/>
      <c r="L102" s="491"/>
      <c r="M102" s="375"/>
      <c r="N102" s="314"/>
      <c r="O102" s="326"/>
      <c r="P102" s="327"/>
      <c r="Q102" s="327"/>
      <c r="R102" s="327"/>
      <c r="S102" s="328"/>
      <c r="T102" s="327"/>
      <c r="U102" s="329"/>
      <c r="V102" s="329"/>
      <c r="W102" s="329"/>
      <c r="X102" s="329"/>
      <c r="Y102" s="329"/>
      <c r="Z102" s="329"/>
      <c r="AA102" s="329"/>
      <c r="AB102" s="329"/>
      <c r="AC102" s="329"/>
    </row>
    <row r="103" spans="1:29" s="330" customFormat="1" ht="25.5" customHeight="1" x14ac:dyDescent="0.25">
      <c r="A103" s="310"/>
      <c r="B103" s="349"/>
      <c r="C103" s="390" t="s">
        <v>298</v>
      </c>
      <c r="D103" s="350"/>
      <c r="E103" s="350"/>
      <c r="F103" s="350"/>
      <c r="G103" s="350"/>
      <c r="H103" s="350"/>
      <c r="I103" s="350"/>
      <c r="J103" s="350"/>
      <c r="K103" s="350"/>
      <c r="L103" s="350"/>
      <c r="M103" s="391"/>
      <c r="N103" s="314"/>
      <c r="O103" s="326"/>
      <c r="P103" s="327"/>
      <c r="Q103" s="327"/>
      <c r="R103" s="327"/>
      <c r="S103" s="328"/>
      <c r="T103" s="327"/>
      <c r="U103" s="329"/>
      <c r="V103" s="329"/>
      <c r="W103" s="329"/>
      <c r="X103" s="329"/>
      <c r="Y103" s="329"/>
      <c r="Z103" s="329"/>
      <c r="AA103" s="329"/>
      <c r="AB103" s="329"/>
      <c r="AC103" s="329"/>
    </row>
    <row r="104" spans="1:29" s="398" customFormat="1" ht="43.5" customHeight="1" x14ac:dyDescent="0.25">
      <c r="A104" s="392"/>
      <c r="B104" s="331"/>
      <c r="C104" s="542" t="s">
        <v>299</v>
      </c>
      <c r="D104" s="543"/>
      <c r="E104" s="544" t="s">
        <v>197</v>
      </c>
      <c r="F104" s="544"/>
      <c r="G104" s="544" t="s">
        <v>198</v>
      </c>
      <c r="H104" s="544"/>
      <c r="I104" s="542" t="s">
        <v>274</v>
      </c>
      <c r="J104" s="542"/>
      <c r="K104" s="542" t="s">
        <v>9</v>
      </c>
      <c r="L104" s="542"/>
      <c r="M104" s="391"/>
      <c r="N104" s="393"/>
      <c r="O104" s="394"/>
      <c r="P104" s="395"/>
      <c r="Q104" s="395"/>
      <c r="R104" s="395"/>
      <c r="S104" s="396"/>
      <c r="T104" s="395"/>
      <c r="U104" s="397"/>
      <c r="V104" s="397"/>
      <c r="W104" s="397"/>
      <c r="X104" s="397"/>
      <c r="Y104" s="397"/>
      <c r="Z104" s="397"/>
      <c r="AA104" s="397"/>
      <c r="AB104" s="397"/>
      <c r="AC104" s="397"/>
    </row>
    <row r="105" spans="1:29" s="330" customFormat="1" ht="43.05" customHeight="1" x14ac:dyDescent="0.25">
      <c r="A105" s="310"/>
      <c r="B105" s="349"/>
      <c r="C105" s="543"/>
      <c r="D105" s="543"/>
      <c r="E105" s="545"/>
      <c r="F105" s="545"/>
      <c r="G105" s="545"/>
      <c r="H105" s="545"/>
      <c r="I105" s="545"/>
      <c r="J105" s="545"/>
      <c r="K105" s="546">
        <f>E105+G105+I105</f>
        <v>0</v>
      </c>
      <c r="L105" s="546"/>
      <c r="M105" s="340"/>
      <c r="N105" s="314"/>
      <c r="O105" s="326"/>
      <c r="P105" s="327"/>
      <c r="Q105" s="327"/>
      <c r="R105" s="327"/>
      <c r="S105" s="328"/>
      <c r="T105" s="327"/>
      <c r="U105" s="329"/>
      <c r="V105" s="329"/>
      <c r="W105" s="329"/>
      <c r="X105" s="329"/>
      <c r="Y105" s="329"/>
      <c r="Z105" s="329"/>
      <c r="AA105" s="329"/>
      <c r="AB105" s="329"/>
      <c r="AC105" s="329"/>
    </row>
    <row r="106" spans="1:29" s="330" customFormat="1" ht="22.5" customHeight="1" x14ac:dyDescent="0.25">
      <c r="A106" s="310"/>
      <c r="B106" s="349"/>
      <c r="C106" s="399" t="s">
        <v>199</v>
      </c>
      <c r="D106" s="350"/>
      <c r="E106" s="350"/>
      <c r="F106" s="350"/>
      <c r="G106" s="350"/>
      <c r="H106" s="350"/>
      <c r="I106" s="350"/>
      <c r="J106" s="350"/>
      <c r="K106" s="350"/>
      <c r="L106" s="350"/>
      <c r="M106" s="340"/>
      <c r="N106" s="314"/>
      <c r="O106" s="326"/>
      <c r="P106" s="327"/>
      <c r="Q106" s="327"/>
      <c r="R106" s="327"/>
      <c r="S106" s="328"/>
      <c r="T106" s="327"/>
      <c r="U106" s="329"/>
      <c r="V106" s="329"/>
      <c r="W106" s="329"/>
      <c r="X106" s="329"/>
      <c r="Y106" s="329"/>
      <c r="Z106" s="329"/>
      <c r="AA106" s="329"/>
      <c r="AB106" s="329"/>
      <c r="AC106" s="329"/>
    </row>
    <row r="107" spans="1:29" s="330" customFormat="1" ht="17.25" customHeight="1" x14ac:dyDescent="0.25">
      <c r="A107" s="310"/>
      <c r="B107" s="350"/>
      <c r="C107" s="350"/>
      <c r="D107" s="350"/>
      <c r="E107" s="350"/>
      <c r="F107" s="350"/>
      <c r="G107" s="350"/>
      <c r="H107" s="350"/>
      <c r="I107" s="353"/>
      <c r="J107" s="353"/>
      <c r="K107" s="353"/>
      <c r="L107" s="350"/>
      <c r="M107" s="340"/>
      <c r="N107" s="314"/>
      <c r="O107" s="326"/>
      <c r="P107" s="327"/>
      <c r="Q107" s="327"/>
      <c r="R107" s="327"/>
      <c r="S107" s="328"/>
      <c r="T107" s="327"/>
      <c r="U107" s="329"/>
      <c r="V107" s="329"/>
      <c r="W107" s="329"/>
      <c r="X107" s="329"/>
      <c r="Y107" s="329"/>
      <c r="Z107" s="329"/>
      <c r="AA107" s="329"/>
      <c r="AB107" s="329"/>
      <c r="AC107" s="329"/>
    </row>
    <row r="108" spans="1:29" s="330" customFormat="1" ht="25.5" customHeight="1" x14ac:dyDescent="0.25">
      <c r="A108" s="310"/>
      <c r="B108" s="349"/>
      <c r="C108" s="390" t="s">
        <v>300</v>
      </c>
      <c r="D108" s="350"/>
      <c r="E108" s="350"/>
      <c r="F108" s="350"/>
      <c r="G108" s="350"/>
      <c r="H108" s="350"/>
      <c r="I108" s="350"/>
      <c r="J108" s="350"/>
      <c r="K108" s="350"/>
      <c r="L108" s="350"/>
      <c r="M108" s="391"/>
      <c r="N108" s="314"/>
      <c r="O108" s="326"/>
      <c r="P108" s="327"/>
      <c r="Q108" s="327"/>
      <c r="R108" s="327"/>
      <c r="S108" s="328"/>
      <c r="T108" s="327"/>
      <c r="U108" s="329"/>
      <c r="V108" s="329"/>
      <c r="W108" s="329"/>
      <c r="X108" s="329"/>
      <c r="Y108" s="329"/>
      <c r="Z108" s="329"/>
      <c r="AA108" s="329"/>
      <c r="AB108" s="329"/>
      <c r="AC108" s="329"/>
    </row>
    <row r="109" spans="1:29" s="398" customFormat="1" ht="43.5" customHeight="1" x14ac:dyDescent="0.25">
      <c r="A109" s="392"/>
      <c r="B109" s="331"/>
      <c r="C109" s="543" t="s">
        <v>296</v>
      </c>
      <c r="D109" s="543"/>
      <c r="E109" s="544" t="s">
        <v>197</v>
      </c>
      <c r="F109" s="544"/>
      <c r="G109" s="544" t="s">
        <v>198</v>
      </c>
      <c r="H109" s="544"/>
      <c r="I109" s="542" t="s">
        <v>274</v>
      </c>
      <c r="J109" s="542"/>
      <c r="K109" s="542" t="s">
        <v>9</v>
      </c>
      <c r="L109" s="542"/>
      <c r="M109" s="391"/>
      <c r="N109" s="393"/>
      <c r="O109" s="394"/>
      <c r="P109" s="395"/>
      <c r="Q109" s="395"/>
      <c r="R109" s="395"/>
      <c r="S109" s="396"/>
      <c r="T109" s="395"/>
      <c r="U109" s="397"/>
      <c r="V109" s="397"/>
      <c r="W109" s="397"/>
      <c r="X109" s="397"/>
      <c r="Y109" s="397"/>
      <c r="Z109" s="397"/>
      <c r="AA109" s="397"/>
      <c r="AB109" s="397"/>
      <c r="AC109" s="397"/>
    </row>
    <row r="110" spans="1:29" s="330" customFormat="1" ht="43.05" customHeight="1" x14ac:dyDescent="0.25">
      <c r="A110" s="310"/>
      <c r="B110" s="349"/>
      <c r="C110" s="543"/>
      <c r="D110" s="543"/>
      <c r="E110" s="545"/>
      <c r="F110" s="545"/>
      <c r="G110" s="545"/>
      <c r="H110" s="545"/>
      <c r="I110" s="545"/>
      <c r="J110" s="545"/>
      <c r="K110" s="546">
        <f>E110+G110+I110</f>
        <v>0</v>
      </c>
      <c r="L110" s="546"/>
      <c r="M110" s="340"/>
      <c r="N110" s="314"/>
      <c r="O110" s="326"/>
      <c r="P110" s="327"/>
      <c r="Q110" s="327"/>
      <c r="R110" s="327"/>
      <c r="S110" s="328"/>
      <c r="T110" s="327"/>
      <c r="U110" s="329"/>
      <c r="V110" s="329"/>
      <c r="W110" s="329"/>
      <c r="X110" s="329"/>
      <c r="Y110" s="329"/>
      <c r="Z110" s="329"/>
      <c r="AA110" s="329"/>
      <c r="AB110" s="329"/>
      <c r="AC110" s="329"/>
    </row>
    <row r="111" spans="1:29" s="330" customFormat="1" ht="40.049999999999997" customHeight="1" x14ac:dyDescent="0.25">
      <c r="A111" s="310"/>
      <c r="B111" s="349"/>
      <c r="C111" s="547" t="s">
        <v>301</v>
      </c>
      <c r="D111" s="547"/>
      <c r="E111" s="547"/>
      <c r="F111" s="547"/>
      <c r="G111" s="547"/>
      <c r="H111" s="547"/>
      <c r="I111" s="547"/>
      <c r="J111" s="547"/>
      <c r="K111" s="547"/>
      <c r="L111" s="547"/>
      <c r="M111" s="340"/>
      <c r="N111" s="314"/>
      <c r="O111" s="326"/>
      <c r="P111" s="327"/>
      <c r="Q111" s="327"/>
      <c r="R111" s="327"/>
      <c r="S111" s="328"/>
      <c r="T111" s="327"/>
      <c r="U111" s="329"/>
      <c r="V111" s="329"/>
      <c r="W111" s="329"/>
      <c r="X111" s="329"/>
      <c r="Y111" s="329"/>
      <c r="Z111" s="329"/>
      <c r="AA111" s="329"/>
      <c r="AB111" s="329"/>
      <c r="AC111" s="329"/>
    </row>
    <row r="112" spans="1:29" s="330" customFormat="1" ht="17.25" customHeight="1" x14ac:dyDescent="0.25">
      <c r="A112" s="310"/>
      <c r="B112" s="350"/>
      <c r="C112" s="350"/>
      <c r="D112" s="350"/>
      <c r="E112" s="350"/>
      <c r="F112" s="350"/>
      <c r="G112" s="350"/>
      <c r="H112" s="350"/>
      <c r="I112" s="353"/>
      <c r="J112" s="353"/>
      <c r="K112" s="353"/>
      <c r="L112" s="350"/>
      <c r="M112" s="340"/>
      <c r="N112" s="314"/>
      <c r="O112" s="326"/>
      <c r="P112" s="327"/>
      <c r="Q112" s="327"/>
      <c r="R112" s="327"/>
      <c r="S112" s="328"/>
      <c r="T112" s="327"/>
      <c r="U112" s="329"/>
      <c r="V112" s="329"/>
      <c r="W112" s="329"/>
      <c r="X112" s="329"/>
      <c r="Y112" s="329"/>
      <c r="Z112" s="329"/>
      <c r="AA112" s="329"/>
      <c r="AB112" s="329"/>
      <c r="AC112" s="329"/>
    </row>
    <row r="113" spans="1:29" s="330" customFormat="1" ht="25.5" customHeight="1" x14ac:dyDescent="0.25">
      <c r="A113" s="310"/>
      <c r="B113" s="349"/>
      <c r="C113" s="349" t="s">
        <v>302</v>
      </c>
      <c r="D113" s="350"/>
      <c r="E113" s="350"/>
      <c r="F113" s="350"/>
      <c r="G113" s="350"/>
      <c r="H113" s="350"/>
      <c r="I113" s="350"/>
      <c r="J113" s="350"/>
      <c r="K113" s="350"/>
      <c r="L113" s="350"/>
      <c r="M113" s="340"/>
      <c r="N113" s="314"/>
      <c r="O113" s="326"/>
      <c r="P113" s="327"/>
      <c r="Q113" s="327"/>
      <c r="R113" s="327"/>
      <c r="S113" s="328"/>
      <c r="T113" s="327"/>
      <c r="U113" s="329"/>
      <c r="V113" s="329"/>
      <c r="W113" s="329"/>
      <c r="X113" s="329"/>
      <c r="Y113" s="329"/>
      <c r="Z113" s="329"/>
      <c r="AA113" s="329"/>
      <c r="AB113" s="329"/>
      <c r="AC113" s="329"/>
    </row>
    <row r="114" spans="1:29" s="398" customFormat="1" ht="43.5" customHeight="1" x14ac:dyDescent="0.25">
      <c r="A114" s="392"/>
      <c r="B114" s="331"/>
      <c r="C114" s="542" t="s">
        <v>259</v>
      </c>
      <c r="D114" s="542"/>
      <c r="E114" s="544" t="s">
        <v>197</v>
      </c>
      <c r="F114" s="544"/>
      <c r="G114" s="544" t="s">
        <v>198</v>
      </c>
      <c r="H114" s="544"/>
      <c r="I114" s="542" t="s">
        <v>274</v>
      </c>
      <c r="J114" s="542"/>
      <c r="K114" s="542" t="s">
        <v>9</v>
      </c>
      <c r="L114" s="542"/>
      <c r="M114" s="391"/>
      <c r="N114" s="393"/>
      <c r="O114" s="394"/>
      <c r="P114" s="395"/>
      <c r="Q114" s="395"/>
      <c r="R114" s="395"/>
      <c r="S114" s="396"/>
      <c r="T114" s="395"/>
      <c r="U114" s="397"/>
      <c r="V114" s="397"/>
      <c r="W114" s="397"/>
      <c r="X114" s="397"/>
      <c r="Y114" s="397"/>
      <c r="Z114" s="397"/>
      <c r="AA114" s="397"/>
      <c r="AB114" s="397"/>
      <c r="AC114" s="397"/>
    </row>
    <row r="115" spans="1:29" s="330" customFormat="1" ht="43.05" customHeight="1" x14ac:dyDescent="0.25">
      <c r="A115" s="310"/>
      <c r="B115" s="349"/>
      <c r="C115" s="542"/>
      <c r="D115" s="542"/>
      <c r="E115" s="545"/>
      <c r="F115" s="545"/>
      <c r="G115" s="545"/>
      <c r="H115" s="545"/>
      <c r="I115" s="545"/>
      <c r="J115" s="545"/>
      <c r="K115" s="546">
        <f>E115+G115+I115</f>
        <v>0</v>
      </c>
      <c r="L115" s="546"/>
      <c r="M115" s="340"/>
      <c r="N115" s="314"/>
      <c r="O115" s="326"/>
      <c r="P115" s="327"/>
      <c r="Q115" s="327"/>
      <c r="R115" s="327"/>
      <c r="S115" s="328"/>
      <c r="T115" s="327"/>
      <c r="U115" s="329"/>
      <c r="V115" s="329"/>
      <c r="W115" s="329"/>
      <c r="X115" s="329"/>
      <c r="Y115" s="329"/>
      <c r="Z115" s="329"/>
      <c r="AA115" s="329"/>
      <c r="AB115" s="329"/>
      <c r="AC115" s="329"/>
    </row>
    <row r="116" spans="1:29" s="330" customFormat="1" ht="19.95" customHeight="1" x14ac:dyDescent="0.25">
      <c r="A116" s="310"/>
      <c r="B116" s="400"/>
      <c r="C116" s="350"/>
      <c r="D116" s="350"/>
      <c r="E116" s="350"/>
      <c r="F116" s="350"/>
      <c r="G116" s="350"/>
      <c r="H116" s="350"/>
      <c r="I116" s="350"/>
      <c r="J116" s="353"/>
      <c r="K116" s="353"/>
      <c r="L116" s="353"/>
      <c r="M116" s="369"/>
      <c r="N116" s="314"/>
      <c r="O116" s="326"/>
      <c r="P116" s="327"/>
      <c r="Q116" s="327"/>
      <c r="R116" s="327"/>
      <c r="S116" s="328"/>
      <c r="T116" s="327"/>
      <c r="U116" s="329"/>
      <c r="V116" s="329"/>
      <c r="W116" s="329"/>
      <c r="X116" s="329"/>
      <c r="Y116" s="329"/>
      <c r="Z116" s="329"/>
      <c r="AA116" s="329"/>
      <c r="AB116" s="329"/>
      <c r="AC116" s="329"/>
    </row>
    <row r="117" spans="1:29" s="330" customFormat="1" ht="30" customHeight="1" x14ac:dyDescent="0.25">
      <c r="A117" s="310"/>
      <c r="B117" s="400"/>
      <c r="C117" s="556" t="s">
        <v>213</v>
      </c>
      <c r="D117" s="556"/>
      <c r="E117" s="556"/>
      <c r="F117" s="557"/>
      <c r="G117" s="557"/>
      <c r="H117" s="350"/>
      <c r="I117" s="350"/>
      <c r="J117" s="353"/>
      <c r="K117" s="353"/>
      <c r="L117" s="353"/>
      <c r="M117" s="369"/>
      <c r="N117" s="314"/>
      <c r="O117" s="326"/>
      <c r="P117" s="327"/>
      <c r="Q117" s="327"/>
      <c r="R117" s="327"/>
      <c r="S117" s="328"/>
      <c r="T117" s="327"/>
      <c r="U117" s="329"/>
      <c r="V117" s="329"/>
      <c r="W117" s="329"/>
      <c r="X117" s="329"/>
      <c r="Y117" s="329"/>
      <c r="Z117" s="329"/>
      <c r="AA117" s="329"/>
      <c r="AB117" s="329"/>
      <c r="AC117" s="329"/>
    </row>
    <row r="118" spans="1:29" s="330" customFormat="1" ht="30" customHeight="1" x14ac:dyDescent="0.25">
      <c r="A118" s="310"/>
      <c r="B118" s="400"/>
      <c r="C118" s="558" t="s">
        <v>121</v>
      </c>
      <c r="D118" s="559"/>
      <c r="E118" s="559"/>
      <c r="F118" s="559"/>
      <c r="G118" s="560"/>
      <c r="H118" s="558" t="s">
        <v>120</v>
      </c>
      <c r="I118" s="559"/>
      <c r="J118" s="559"/>
      <c r="K118" s="559"/>
      <c r="L118" s="560"/>
      <c r="M118" s="369"/>
      <c r="N118" s="314"/>
      <c r="O118" s="326"/>
      <c r="P118" s="327"/>
      <c r="Q118" s="327"/>
      <c r="R118" s="327"/>
      <c r="S118" s="328"/>
      <c r="T118" s="327"/>
      <c r="U118" s="329"/>
      <c r="V118" s="329"/>
      <c r="W118" s="329"/>
      <c r="X118" s="329"/>
      <c r="Y118" s="329"/>
      <c r="Z118" s="329"/>
      <c r="AA118" s="329"/>
      <c r="AB118" s="329"/>
      <c r="AC118" s="329"/>
    </row>
    <row r="119" spans="1:29" s="330" customFormat="1" ht="69" customHeight="1" x14ac:dyDescent="0.25">
      <c r="A119" s="310"/>
      <c r="B119" s="400"/>
      <c r="C119" s="561" t="s">
        <v>295</v>
      </c>
      <c r="D119" s="562"/>
      <c r="E119" s="562"/>
      <c r="F119" s="562"/>
      <c r="G119" s="563"/>
      <c r="H119" s="564" t="s">
        <v>289</v>
      </c>
      <c r="I119" s="565"/>
      <c r="J119" s="565"/>
      <c r="K119" s="565"/>
      <c r="L119" s="566"/>
      <c r="M119" s="369"/>
      <c r="N119" s="314"/>
      <c r="O119" s="326"/>
      <c r="P119" s="327"/>
      <c r="Q119" s="327"/>
      <c r="R119" s="327"/>
      <c r="S119" s="328"/>
      <c r="T119" s="327"/>
      <c r="U119" s="329"/>
      <c r="V119" s="329"/>
      <c r="W119" s="329"/>
      <c r="X119" s="329"/>
      <c r="Y119" s="329"/>
      <c r="Z119" s="329"/>
      <c r="AA119" s="329"/>
      <c r="AB119" s="329"/>
      <c r="AC119" s="329"/>
    </row>
    <row r="120" spans="1:29" s="330" customFormat="1" ht="25.05" customHeight="1" x14ac:dyDescent="0.25">
      <c r="A120" s="310"/>
      <c r="B120" s="349"/>
      <c r="C120" s="350"/>
      <c r="D120" s="350"/>
      <c r="E120" s="350"/>
      <c r="F120" s="350"/>
      <c r="G120" s="350"/>
      <c r="H120" s="350"/>
      <c r="I120" s="350"/>
      <c r="J120" s="350"/>
      <c r="K120" s="350"/>
      <c r="L120" s="350"/>
      <c r="M120" s="340"/>
      <c r="N120" s="314"/>
      <c r="O120" s="326"/>
      <c r="P120" s="327"/>
      <c r="Q120" s="327"/>
      <c r="R120" s="327"/>
      <c r="S120" s="328"/>
      <c r="T120" s="327"/>
      <c r="U120" s="329"/>
      <c r="V120" s="329"/>
      <c r="W120" s="329"/>
      <c r="X120" s="329"/>
      <c r="Y120" s="329"/>
      <c r="Z120" s="329"/>
      <c r="AA120" s="329"/>
      <c r="AB120" s="329"/>
      <c r="AC120" s="329"/>
    </row>
    <row r="121" spans="1:29" s="330" customFormat="1" ht="20.399999999999999" x14ac:dyDescent="0.25">
      <c r="A121" s="310"/>
      <c r="B121" s="349">
        <v>16</v>
      </c>
      <c r="C121" s="349" t="s">
        <v>235</v>
      </c>
      <c r="D121" s="350"/>
      <c r="E121" s="350"/>
      <c r="F121" s="350"/>
      <c r="G121" s="350"/>
      <c r="H121" s="350"/>
      <c r="I121" s="350"/>
      <c r="J121" s="350"/>
      <c r="K121" s="350"/>
      <c r="L121" s="350"/>
      <c r="M121" s="340"/>
      <c r="N121" s="314"/>
      <c r="O121" s="326"/>
      <c r="P121" s="327"/>
      <c r="Q121" s="327"/>
      <c r="R121" s="327"/>
      <c r="S121" s="328"/>
      <c r="T121" s="327"/>
      <c r="U121" s="329"/>
      <c r="V121" s="329"/>
      <c r="W121" s="329"/>
      <c r="X121" s="329"/>
      <c r="Y121" s="329"/>
      <c r="Z121" s="329"/>
      <c r="AA121" s="329"/>
      <c r="AB121" s="329"/>
      <c r="AC121" s="329"/>
    </row>
    <row r="122" spans="1:29" s="330" customFormat="1" ht="18" customHeight="1" x14ac:dyDescent="0.25">
      <c r="A122" s="310"/>
      <c r="B122" s="349"/>
      <c r="C122" s="349"/>
      <c r="D122" s="350"/>
      <c r="E122" s="350"/>
      <c r="F122" s="350"/>
      <c r="G122" s="350"/>
      <c r="H122" s="350"/>
      <c r="I122" s="350"/>
      <c r="J122" s="350"/>
      <c r="K122" s="350"/>
      <c r="L122" s="350"/>
      <c r="M122" s="340"/>
      <c r="N122" s="314"/>
      <c r="O122" s="326"/>
      <c r="P122" s="327"/>
      <c r="Q122" s="327"/>
      <c r="R122" s="327"/>
      <c r="S122" s="328"/>
      <c r="T122" s="327"/>
      <c r="U122" s="329"/>
      <c r="V122" s="329"/>
      <c r="W122" s="329"/>
      <c r="X122" s="329"/>
      <c r="Y122" s="329"/>
      <c r="Z122" s="329"/>
      <c r="AA122" s="329"/>
      <c r="AB122" s="329"/>
      <c r="AC122" s="329"/>
    </row>
    <row r="123" spans="1:29" s="330" customFormat="1" ht="20.399999999999999" x14ac:dyDescent="0.25">
      <c r="A123" s="310"/>
      <c r="B123" s="349"/>
      <c r="C123" s="401" t="s">
        <v>32</v>
      </c>
      <c r="D123" s="401"/>
      <c r="E123" s="401"/>
      <c r="F123" s="350"/>
      <c r="G123" s="350"/>
      <c r="H123" s="350"/>
      <c r="I123" s="350"/>
      <c r="J123" s="350"/>
      <c r="K123" s="350"/>
      <c r="L123" s="350"/>
      <c r="M123" s="340"/>
      <c r="N123" s="314"/>
      <c r="O123" s="326"/>
      <c r="P123" s="327"/>
      <c r="Q123" s="327"/>
      <c r="R123" s="327"/>
      <c r="S123" s="328"/>
      <c r="T123" s="327"/>
      <c r="U123" s="329"/>
      <c r="V123" s="329"/>
      <c r="W123" s="329"/>
      <c r="X123" s="329"/>
      <c r="Y123" s="329"/>
      <c r="Z123" s="329"/>
      <c r="AA123" s="329"/>
      <c r="AB123" s="329"/>
      <c r="AC123" s="329"/>
    </row>
    <row r="124" spans="1:29" s="330" customFormat="1" ht="22.05" customHeight="1" x14ac:dyDescent="0.25">
      <c r="A124" s="310"/>
      <c r="B124" s="349"/>
      <c r="C124" s="401"/>
      <c r="D124" s="350"/>
      <c r="E124" s="350"/>
      <c r="F124" s="548" t="s">
        <v>10</v>
      </c>
      <c r="G124" s="402">
        <v>2022</v>
      </c>
      <c r="H124" s="403">
        <f>G124+1</f>
        <v>2023</v>
      </c>
      <c r="I124" s="403">
        <f t="shared" ref="I124:K124" si="0">H124+1</f>
        <v>2024</v>
      </c>
      <c r="J124" s="403">
        <f t="shared" si="0"/>
        <v>2025</v>
      </c>
      <c r="K124" s="402">
        <f t="shared" si="0"/>
        <v>2026</v>
      </c>
      <c r="L124" s="549" t="s">
        <v>43</v>
      </c>
      <c r="M124" s="340"/>
      <c r="N124" s="314"/>
      <c r="O124" s="326"/>
      <c r="P124" s="327"/>
      <c r="Q124" s="327"/>
      <c r="R124" s="327"/>
      <c r="S124" s="328"/>
      <c r="T124" s="327"/>
      <c r="U124" s="329"/>
      <c r="V124" s="329"/>
      <c r="W124" s="329"/>
      <c r="X124" s="329"/>
      <c r="Y124" s="329"/>
      <c r="Z124" s="329"/>
      <c r="AA124" s="329"/>
      <c r="AB124" s="329"/>
      <c r="AC124" s="329"/>
    </row>
    <row r="125" spans="1:29" s="330" customFormat="1" ht="22.05" customHeight="1" x14ac:dyDescent="0.25">
      <c r="A125" s="310"/>
      <c r="B125" s="349"/>
      <c r="C125" s="350"/>
      <c r="D125" s="350"/>
      <c r="E125" s="350"/>
      <c r="F125" s="548"/>
      <c r="G125" s="404"/>
      <c r="H125" s="405" t="s">
        <v>30</v>
      </c>
      <c r="I125" s="405" t="s">
        <v>17</v>
      </c>
      <c r="J125" s="405" t="s">
        <v>135</v>
      </c>
      <c r="K125" s="404" t="s">
        <v>136</v>
      </c>
      <c r="L125" s="548"/>
      <c r="M125" s="340"/>
      <c r="N125" s="314"/>
      <c r="O125" s="326"/>
      <c r="P125" s="327"/>
      <c r="Q125" s="327"/>
      <c r="R125" s="327"/>
      <c r="S125" s="328"/>
      <c r="T125" s="327"/>
      <c r="U125" s="329"/>
      <c r="V125" s="329"/>
      <c r="W125" s="329"/>
      <c r="X125" s="329"/>
      <c r="Y125" s="329"/>
      <c r="Z125" s="329"/>
      <c r="AA125" s="329"/>
      <c r="AB125" s="329"/>
      <c r="AC125" s="329"/>
    </row>
    <row r="126" spans="1:29" s="330" customFormat="1" ht="30" customHeight="1" x14ac:dyDescent="0.25">
      <c r="A126" s="310"/>
      <c r="B126" s="349"/>
      <c r="C126" s="550" t="s">
        <v>160</v>
      </c>
      <c r="D126" s="551"/>
      <c r="E126" s="552"/>
      <c r="F126" s="406">
        <f>SUM(H126:K126)</f>
        <v>0</v>
      </c>
      <c r="G126" s="407">
        <f>IF(Finanzierungsplan!E28=" ","0,00",Finanzierungsplan!E28)</f>
        <v>0</v>
      </c>
      <c r="H126" s="408">
        <f>IF(Finanzierungsplan!F28=" ","0,00",Finanzierungsplan!F28)</f>
        <v>0</v>
      </c>
      <c r="I126" s="408">
        <f>IF(Finanzierungsplan!G28=" ","0,00",Finanzierungsplan!G28)</f>
        <v>0</v>
      </c>
      <c r="J126" s="408">
        <f>IF(Finanzierungsplan!H28=" ","0,00",Finanzierungsplan!H28)</f>
        <v>0</v>
      </c>
      <c r="K126" s="407">
        <f>IF(Finanzierungsplan!I28=" ","0,00",Finanzierungsplan!I28)</f>
        <v>0</v>
      </c>
      <c r="L126" s="409" t="str">
        <f>IF(SUM(F126)&gt;0,F126/$F$130*100,"")</f>
        <v/>
      </c>
      <c r="M126" s="340"/>
      <c r="N126" s="314"/>
      <c r="O126" s="326"/>
      <c r="P126" s="327"/>
      <c r="Q126" s="327"/>
      <c r="R126" s="327"/>
      <c r="S126" s="328"/>
      <c r="T126" s="327"/>
      <c r="U126" s="329"/>
      <c r="V126" s="329"/>
      <c r="W126" s="329"/>
      <c r="X126" s="329"/>
      <c r="Y126" s="329"/>
      <c r="Z126" s="329"/>
      <c r="AA126" s="329"/>
      <c r="AB126" s="329"/>
      <c r="AC126" s="329"/>
    </row>
    <row r="127" spans="1:29" s="330" customFormat="1" ht="30" customHeight="1" x14ac:dyDescent="0.25">
      <c r="A127" s="310"/>
      <c r="B127" s="349"/>
      <c r="C127" s="550" t="s">
        <v>25</v>
      </c>
      <c r="D127" s="551"/>
      <c r="E127" s="552"/>
      <c r="F127" s="406">
        <f>SUM(H127:K127)</f>
        <v>0</v>
      </c>
      <c r="G127" s="407">
        <f>IF(Finanzierungsplan!E23=" ","0,00",Finanzierungsplan!E23)</f>
        <v>0</v>
      </c>
      <c r="H127" s="408">
        <f>IF(Finanzierungsplan!F23=" ","0,00",Finanzierungsplan!F23)</f>
        <v>0</v>
      </c>
      <c r="I127" s="408">
        <f>IF(Finanzierungsplan!G23=" ","0,00",Finanzierungsplan!G23)</f>
        <v>0</v>
      </c>
      <c r="J127" s="408">
        <f>IF(Finanzierungsplan!H23=" ","0,00",Finanzierungsplan!H23)</f>
        <v>0</v>
      </c>
      <c r="K127" s="407">
        <f>IF(Finanzierungsplan!I23=" ","0,00",Finanzierungsplan!I23)</f>
        <v>0</v>
      </c>
      <c r="L127" s="409" t="str">
        <f>IF(SUM(F127)&gt;0,F127/$F$130*100,"")</f>
        <v/>
      </c>
      <c r="M127" s="340"/>
      <c r="N127" s="314"/>
      <c r="O127" s="326"/>
      <c r="P127" s="327"/>
      <c r="Q127" s="327"/>
      <c r="R127" s="327"/>
      <c r="S127" s="328"/>
      <c r="T127" s="327"/>
      <c r="U127" s="329"/>
      <c r="V127" s="329"/>
      <c r="W127" s="329"/>
      <c r="X127" s="329"/>
      <c r="Y127" s="329"/>
      <c r="Z127" s="329"/>
      <c r="AA127" s="329"/>
      <c r="AB127" s="329"/>
      <c r="AC127" s="329"/>
    </row>
    <row r="128" spans="1:29" s="330" customFormat="1" ht="30" customHeight="1" x14ac:dyDescent="0.25">
      <c r="A128" s="310"/>
      <c r="B128" s="349"/>
      <c r="C128" s="553" t="s">
        <v>33</v>
      </c>
      <c r="D128" s="554"/>
      <c r="E128" s="555"/>
      <c r="F128" s="406">
        <f>SUM(H128:K128)</f>
        <v>0</v>
      </c>
      <c r="G128" s="410">
        <f>IF(G126="","",(G126+G127))</f>
        <v>0</v>
      </c>
      <c r="H128" s="406">
        <f t="shared" ref="H128:K128" si="1">IF(H126="","",(H126+H127))</f>
        <v>0</v>
      </c>
      <c r="I128" s="406">
        <f>IF(I126="","",(I126+I127))</f>
        <v>0</v>
      </c>
      <c r="J128" s="406">
        <f t="shared" si="1"/>
        <v>0</v>
      </c>
      <c r="K128" s="410">
        <f t="shared" si="1"/>
        <v>0</v>
      </c>
      <c r="L128" s="411" t="str">
        <f>IF(SUM(F128)&gt;0,F128/$F$130*100,"")</f>
        <v/>
      </c>
      <c r="M128" s="340"/>
      <c r="N128" s="314"/>
      <c r="O128" s="326"/>
      <c r="P128" s="327"/>
      <c r="Q128" s="327"/>
      <c r="R128" s="327"/>
      <c r="S128" s="328"/>
      <c r="T128" s="327"/>
      <c r="U128" s="329"/>
      <c r="V128" s="329"/>
      <c r="W128" s="329"/>
      <c r="X128" s="329"/>
      <c r="Y128" s="329"/>
      <c r="Z128" s="329"/>
      <c r="AA128" s="329"/>
      <c r="AB128" s="329"/>
      <c r="AC128" s="329"/>
    </row>
    <row r="129" spans="1:29" s="330" customFormat="1" ht="19.95" customHeight="1" x14ac:dyDescent="0.25">
      <c r="A129" s="310"/>
      <c r="B129" s="349"/>
      <c r="C129" s="412" t="s">
        <v>64</v>
      </c>
      <c r="D129" s="349"/>
      <c r="E129" s="349"/>
      <c r="F129" s="349"/>
      <c r="G129" s="349"/>
      <c r="H129" s="349"/>
      <c r="I129" s="349"/>
      <c r="J129" s="349"/>
      <c r="K129" s="349"/>
      <c r="L129" s="349"/>
      <c r="M129" s="310"/>
      <c r="N129" s="314"/>
      <c r="O129" s="326"/>
      <c r="P129" s="327"/>
      <c r="Q129" s="327"/>
      <c r="R129" s="327"/>
      <c r="S129" s="328"/>
      <c r="T129" s="327"/>
      <c r="U129" s="329"/>
      <c r="V129" s="329"/>
      <c r="W129" s="329"/>
      <c r="X129" s="329"/>
      <c r="Y129" s="329"/>
      <c r="Z129" s="329"/>
      <c r="AA129" s="329"/>
      <c r="AB129" s="329"/>
      <c r="AC129" s="329"/>
    </row>
    <row r="130" spans="1:29" s="330" customFormat="1" ht="30" customHeight="1" x14ac:dyDescent="0.25">
      <c r="A130" s="310"/>
      <c r="B130" s="349"/>
      <c r="C130" s="553" t="s">
        <v>56</v>
      </c>
      <c r="D130" s="554"/>
      <c r="E130" s="555"/>
      <c r="F130" s="406">
        <f>SUM(H130:K130)</f>
        <v>0</v>
      </c>
      <c r="G130" s="410">
        <f>Kostenplan!E16</f>
        <v>0</v>
      </c>
      <c r="H130" s="406">
        <f>Kostenplan!F16</f>
        <v>0</v>
      </c>
      <c r="I130" s="406">
        <f>Kostenplan!G16</f>
        <v>0</v>
      </c>
      <c r="J130" s="406">
        <f>Kostenplan!H16</f>
        <v>0</v>
      </c>
      <c r="K130" s="410">
        <f>Kostenplan!I16</f>
        <v>0</v>
      </c>
      <c r="L130" s="411">
        <v>100</v>
      </c>
      <c r="M130" s="340"/>
      <c r="N130" s="314"/>
      <c r="O130" s="326"/>
      <c r="P130" s="327"/>
      <c r="Q130" s="327"/>
      <c r="R130" s="327"/>
      <c r="S130" s="328"/>
      <c r="T130" s="327"/>
      <c r="U130" s="329"/>
      <c r="V130" s="329"/>
      <c r="W130" s="329"/>
      <c r="X130" s="329"/>
      <c r="Y130" s="329"/>
      <c r="Z130" s="329"/>
      <c r="AA130" s="329"/>
      <c r="AB130" s="329"/>
      <c r="AC130" s="329"/>
    </row>
    <row r="131" spans="1:29" s="330" customFormat="1" ht="22.05" customHeight="1" x14ac:dyDescent="0.25">
      <c r="A131" s="310"/>
      <c r="B131" s="349"/>
      <c r="C131" s="413"/>
      <c r="D131" s="413"/>
      <c r="E131" s="413"/>
      <c r="F131" s="413"/>
      <c r="G131" s="413"/>
      <c r="H131" s="413"/>
      <c r="I131" s="413"/>
      <c r="J131" s="413"/>
      <c r="K131" s="413"/>
      <c r="L131" s="413"/>
      <c r="M131" s="414"/>
      <c r="N131" s="314"/>
      <c r="O131" s="326"/>
      <c r="P131" s="327"/>
      <c r="Q131" s="327"/>
      <c r="R131" s="327"/>
      <c r="S131" s="328"/>
      <c r="T131" s="327"/>
      <c r="U131" s="329"/>
      <c r="V131" s="329"/>
      <c r="W131" s="329"/>
      <c r="X131" s="329"/>
      <c r="Y131" s="329"/>
      <c r="Z131" s="329"/>
      <c r="AA131" s="329"/>
      <c r="AB131" s="329"/>
      <c r="AC131" s="329"/>
    </row>
    <row r="132" spans="1:29" s="330" customFormat="1" ht="85.05" customHeight="1" x14ac:dyDescent="0.25">
      <c r="A132" s="310"/>
      <c r="B132" s="349"/>
      <c r="C132" s="567" t="s">
        <v>262</v>
      </c>
      <c r="D132" s="567"/>
      <c r="E132" s="567"/>
      <c r="F132" s="570" t="s">
        <v>303</v>
      </c>
      <c r="G132" s="571"/>
      <c r="H132" s="570" t="s">
        <v>304</v>
      </c>
      <c r="I132" s="571"/>
      <c r="J132" s="570" t="s">
        <v>305</v>
      </c>
      <c r="K132" s="571"/>
      <c r="L132" s="314"/>
      <c r="M132" s="365"/>
      <c r="N132" s="314"/>
      <c r="O132" s="326"/>
      <c r="P132" s="327"/>
      <c r="Q132" s="327"/>
      <c r="R132" s="327"/>
      <c r="S132" s="328"/>
      <c r="T132" s="327"/>
      <c r="U132" s="329"/>
      <c r="V132" s="329"/>
      <c r="W132" s="329"/>
      <c r="X132" s="329"/>
      <c r="Y132" s="329"/>
      <c r="Z132" s="329"/>
      <c r="AA132" s="329"/>
      <c r="AB132" s="329"/>
      <c r="AC132" s="329"/>
    </row>
    <row r="133" spans="1:29" s="330" customFormat="1" ht="32.25" customHeight="1" x14ac:dyDescent="0.25">
      <c r="A133" s="310"/>
      <c r="B133" s="349"/>
      <c r="C133" s="567" t="s">
        <v>202</v>
      </c>
      <c r="D133" s="567"/>
      <c r="E133" s="567"/>
      <c r="F133" s="568" t="str">
        <f>IF(K105&gt;0,IF(F126&gt;0,F126/K105,""),"")</f>
        <v/>
      </c>
      <c r="G133" s="569"/>
      <c r="H133" s="568" t="str">
        <f>IF(K110&gt;0,IF(F126&gt;0,F126/K110,""),"")</f>
        <v/>
      </c>
      <c r="I133" s="569"/>
      <c r="J133" s="568" t="str">
        <f>IF(K105+K115&gt;0,IF(F126&gt;0,F126/(K105+K115),""),"")</f>
        <v/>
      </c>
      <c r="K133" s="569"/>
      <c r="L133" s="314"/>
      <c r="M133" s="365"/>
      <c r="N133" s="314"/>
      <c r="O133" s="326"/>
      <c r="P133" s="327"/>
      <c r="Q133" s="327"/>
      <c r="R133" s="327"/>
      <c r="S133" s="328"/>
      <c r="T133" s="327"/>
      <c r="U133" s="329"/>
      <c r="V133" s="329"/>
      <c r="W133" s="329"/>
      <c r="X133" s="329"/>
      <c r="Y133" s="329"/>
      <c r="Z133" s="329"/>
      <c r="AA133" s="329"/>
      <c r="AB133" s="329"/>
      <c r="AC133" s="329"/>
    </row>
    <row r="134" spans="1:29" s="330" customFormat="1" ht="32.25" customHeight="1" x14ac:dyDescent="0.25">
      <c r="A134" s="310"/>
      <c r="B134" s="349"/>
      <c r="C134" s="567" t="s">
        <v>203</v>
      </c>
      <c r="D134" s="567"/>
      <c r="E134" s="567"/>
      <c r="F134" s="568" t="str">
        <f>IF(K105&gt;0,IF(F128&gt;0,F128/K105,""),"")</f>
        <v/>
      </c>
      <c r="G134" s="569"/>
      <c r="H134" s="568" t="str">
        <f>IF(K110&gt;0,IF(F128&gt;0,F128/K110,""),"")</f>
        <v/>
      </c>
      <c r="I134" s="569"/>
      <c r="J134" s="568" t="str">
        <f>IF(K105+K115&gt;0,IF(F128&gt;0,F128/(K105+K115),""),"")</f>
        <v/>
      </c>
      <c r="K134" s="569"/>
      <c r="L134" s="314"/>
      <c r="M134" s="365"/>
      <c r="N134" s="314"/>
      <c r="O134" s="326"/>
      <c r="P134" s="327"/>
      <c r="Q134" s="327"/>
      <c r="R134" s="327"/>
      <c r="S134" s="328"/>
      <c r="T134" s="327"/>
      <c r="U134" s="329"/>
      <c r="V134" s="329"/>
      <c r="W134" s="329"/>
      <c r="X134" s="329"/>
      <c r="Y134" s="329"/>
      <c r="Z134" s="329"/>
      <c r="AA134" s="329"/>
      <c r="AB134" s="329"/>
      <c r="AC134" s="329"/>
    </row>
    <row r="135" spans="1:29" s="330" customFormat="1" ht="32.25" customHeight="1" x14ac:dyDescent="0.25">
      <c r="A135" s="310"/>
      <c r="B135" s="349"/>
      <c r="C135" s="567" t="s">
        <v>201</v>
      </c>
      <c r="D135" s="567"/>
      <c r="E135" s="567"/>
      <c r="F135" s="568" t="str">
        <f>IF(K105&gt;0,IF(F130&gt;0,F130/K105,""),"")</f>
        <v/>
      </c>
      <c r="G135" s="569"/>
      <c r="H135" s="568" t="str">
        <f>IF(K110&gt;0,IF(F130&gt;0,F130/K110,""),"")</f>
        <v/>
      </c>
      <c r="I135" s="569"/>
      <c r="J135" s="568" t="str">
        <f>IF(K105+K115,IF(F130&gt;0,F130/(K105+K115),""),"")</f>
        <v/>
      </c>
      <c r="K135" s="569"/>
      <c r="L135" s="314"/>
      <c r="M135" s="365"/>
      <c r="N135" s="314"/>
      <c r="O135" s="326"/>
      <c r="P135" s="327"/>
      <c r="Q135" s="327"/>
      <c r="R135" s="327"/>
      <c r="S135" s="328"/>
      <c r="T135" s="327"/>
      <c r="U135" s="329"/>
      <c r="V135" s="329"/>
      <c r="W135" s="329"/>
      <c r="X135" s="329"/>
      <c r="Y135" s="329"/>
      <c r="Z135" s="329"/>
      <c r="AA135" s="329"/>
      <c r="AB135" s="329"/>
      <c r="AC135" s="329"/>
    </row>
    <row r="136" spans="1:29" s="330" customFormat="1" ht="19.95" customHeight="1" x14ac:dyDescent="0.25">
      <c r="A136" s="310"/>
      <c r="B136" s="349"/>
      <c r="C136" s="415"/>
      <c r="D136" s="415"/>
      <c r="E136" s="415"/>
      <c r="F136" s="416"/>
      <c r="G136" s="416"/>
      <c r="H136" s="416"/>
      <c r="I136" s="416"/>
      <c r="J136" s="416"/>
      <c r="K136" s="416"/>
      <c r="L136" s="314"/>
      <c r="M136" s="365"/>
      <c r="N136" s="314"/>
      <c r="O136" s="326"/>
      <c r="P136" s="327"/>
      <c r="Q136" s="327"/>
      <c r="R136" s="327"/>
      <c r="S136" s="328"/>
      <c r="T136" s="327"/>
      <c r="U136" s="329"/>
      <c r="V136" s="329"/>
      <c r="W136" s="329"/>
      <c r="X136" s="329"/>
      <c r="Y136" s="329"/>
      <c r="Z136" s="329"/>
      <c r="AA136" s="329"/>
      <c r="AB136" s="329"/>
      <c r="AC136" s="329"/>
    </row>
    <row r="137" spans="1:29" s="330" customFormat="1" ht="20.399999999999999" x14ac:dyDescent="0.25">
      <c r="A137" s="310"/>
      <c r="B137" s="349"/>
      <c r="C137" s="350"/>
      <c r="D137" s="350"/>
      <c r="E137" s="350"/>
      <c r="F137" s="350"/>
      <c r="G137" s="350"/>
      <c r="H137" s="350"/>
      <c r="I137" s="350"/>
      <c r="J137" s="350"/>
      <c r="K137" s="350"/>
      <c r="L137" s="350"/>
      <c r="M137" s="340"/>
      <c r="N137" s="314"/>
      <c r="O137" s="326"/>
      <c r="P137" s="327"/>
      <c r="Q137" s="327"/>
      <c r="R137" s="327"/>
      <c r="S137" s="328"/>
      <c r="T137" s="327"/>
      <c r="U137" s="329"/>
      <c r="V137" s="329"/>
      <c r="W137" s="329"/>
      <c r="X137" s="329"/>
      <c r="Y137" s="329"/>
      <c r="Z137" s="329"/>
      <c r="AA137" s="329"/>
      <c r="AB137" s="329"/>
      <c r="AC137" s="329"/>
    </row>
    <row r="138" spans="1:29" s="330" customFormat="1" ht="20.399999999999999" x14ac:dyDescent="0.25">
      <c r="A138" s="310"/>
      <c r="B138" s="349">
        <v>17</v>
      </c>
      <c r="C138" s="349" t="s">
        <v>214</v>
      </c>
      <c r="D138" s="350"/>
      <c r="E138" s="350"/>
      <c r="F138" s="350"/>
      <c r="G138" s="350"/>
      <c r="H138" s="350"/>
      <c r="I138" s="350"/>
      <c r="J138" s="350"/>
      <c r="K138" s="350"/>
      <c r="L138" s="350"/>
      <c r="M138" s="340"/>
      <c r="N138" s="314"/>
      <c r="O138" s="326"/>
      <c r="P138" s="327"/>
      <c r="Q138" s="327"/>
      <c r="R138" s="327"/>
      <c r="S138" s="328"/>
      <c r="T138" s="327"/>
      <c r="U138" s="329"/>
      <c r="V138" s="329"/>
      <c r="W138" s="329"/>
      <c r="X138" s="329"/>
      <c r="Y138" s="329"/>
      <c r="Z138" s="329"/>
      <c r="AA138" s="329"/>
      <c r="AB138" s="329"/>
      <c r="AC138" s="329"/>
    </row>
    <row r="139" spans="1:29" s="330" customFormat="1" ht="73.5" customHeight="1" x14ac:dyDescent="0.25">
      <c r="A139" s="310"/>
      <c r="B139" s="349"/>
      <c r="C139" s="491" t="s">
        <v>244</v>
      </c>
      <c r="D139" s="491"/>
      <c r="E139" s="491"/>
      <c r="F139" s="491"/>
      <c r="G139" s="491"/>
      <c r="H139" s="491"/>
      <c r="I139" s="491"/>
      <c r="J139" s="491"/>
      <c r="K139" s="491"/>
      <c r="L139" s="491"/>
      <c r="M139" s="417"/>
      <c r="N139" s="314"/>
      <c r="O139" s="326"/>
      <c r="P139" s="327"/>
      <c r="Q139" s="327"/>
      <c r="R139" s="327"/>
      <c r="S139" s="328"/>
      <c r="T139" s="327"/>
      <c r="U139" s="329"/>
      <c r="V139" s="329"/>
      <c r="W139" s="329"/>
      <c r="X139" s="329"/>
      <c r="Y139" s="329"/>
      <c r="Z139" s="329"/>
      <c r="AA139" s="329"/>
      <c r="AB139" s="329"/>
      <c r="AC139" s="329"/>
    </row>
    <row r="140" spans="1:29" s="330" customFormat="1" ht="36.450000000000003" customHeight="1" x14ac:dyDescent="0.25">
      <c r="A140" s="310"/>
      <c r="B140" s="310"/>
      <c r="C140" s="574" t="s">
        <v>245</v>
      </c>
      <c r="D140" s="574"/>
      <c r="E140" s="574"/>
      <c r="F140" s="574"/>
      <c r="G140" s="574"/>
      <c r="H140" s="574"/>
      <c r="I140" s="574"/>
      <c r="J140" s="574"/>
      <c r="K140" s="574"/>
      <c r="L140" s="574"/>
      <c r="M140" s="340"/>
      <c r="N140" s="314"/>
      <c r="O140" s="326"/>
      <c r="P140" s="327"/>
      <c r="Q140" s="327"/>
      <c r="R140" s="327"/>
      <c r="S140" s="328"/>
      <c r="T140" s="327"/>
      <c r="U140" s="329"/>
      <c r="V140" s="329"/>
      <c r="W140" s="329"/>
      <c r="X140" s="329"/>
      <c r="Y140" s="329"/>
      <c r="Z140" s="329"/>
      <c r="AA140" s="329"/>
      <c r="AB140" s="329"/>
      <c r="AC140" s="329"/>
    </row>
    <row r="141" spans="1:29" s="330" customFormat="1" ht="19.95" customHeight="1" x14ac:dyDescent="0.25">
      <c r="A141" s="310"/>
      <c r="B141" s="349"/>
      <c r="C141" s="418"/>
      <c r="D141" s="418"/>
      <c r="E141" s="418"/>
      <c r="F141" s="418"/>
      <c r="G141" s="314"/>
      <c r="H141" s="419"/>
      <c r="I141" s="314"/>
      <c r="J141" s="314"/>
      <c r="K141" s="314"/>
      <c r="L141" s="314"/>
      <c r="M141" s="365"/>
      <c r="N141" s="314"/>
      <c r="O141" s="326"/>
      <c r="P141" s="327"/>
      <c r="Q141" s="327"/>
      <c r="R141" s="327"/>
      <c r="S141" s="328"/>
      <c r="T141" s="327"/>
      <c r="U141" s="329"/>
      <c r="V141" s="329"/>
      <c r="W141" s="329"/>
      <c r="X141" s="329"/>
      <c r="Y141" s="329"/>
      <c r="Z141" s="329"/>
      <c r="AA141" s="329"/>
      <c r="AB141" s="329"/>
      <c r="AC141" s="329"/>
    </row>
    <row r="142" spans="1:29" s="330" customFormat="1" ht="34.950000000000003" customHeight="1" x14ac:dyDescent="0.25">
      <c r="A142" s="310"/>
      <c r="B142" s="331">
        <v>18</v>
      </c>
      <c r="C142" s="573" t="s">
        <v>294</v>
      </c>
      <c r="D142" s="573"/>
      <c r="E142" s="573"/>
      <c r="F142" s="573"/>
      <c r="G142" s="573"/>
      <c r="H142" s="573"/>
      <c r="I142" s="573"/>
      <c r="J142" s="573"/>
      <c r="K142" s="573"/>
      <c r="L142" s="573"/>
      <c r="M142" s="340"/>
      <c r="N142" s="314"/>
      <c r="O142" s="380"/>
      <c r="P142" s="381"/>
      <c r="Q142" s="382"/>
      <c r="R142" s="382"/>
      <c r="S142" s="382"/>
      <c r="T142" s="382"/>
      <c r="U142" s="377"/>
      <c r="V142" s="377"/>
      <c r="W142" s="329"/>
      <c r="X142" s="329"/>
      <c r="Y142" s="329"/>
      <c r="Z142" s="329"/>
      <c r="AA142" s="329"/>
      <c r="AB142" s="329"/>
      <c r="AC142" s="329"/>
    </row>
    <row r="143" spans="1:29" s="329" customFormat="1" ht="25.95" customHeight="1" x14ac:dyDescent="0.25">
      <c r="A143" s="310"/>
      <c r="B143" s="310"/>
      <c r="C143" s="340" t="s">
        <v>2</v>
      </c>
      <c r="D143" s="340" t="s">
        <v>1</v>
      </c>
      <c r="E143" s="541"/>
      <c r="F143" s="541"/>
      <c r="G143" s="541"/>
      <c r="H143" s="541"/>
      <c r="I143" s="541"/>
      <c r="J143" s="541"/>
      <c r="K143" s="541"/>
      <c r="L143" s="541"/>
      <c r="M143" s="340"/>
      <c r="N143" s="314"/>
      <c r="O143" s="326"/>
      <c r="P143" s="327"/>
      <c r="Q143" s="327"/>
      <c r="R143" s="327"/>
      <c r="S143" s="328"/>
      <c r="T143" s="327"/>
    </row>
    <row r="144" spans="1:29" s="330" customFormat="1" ht="20.399999999999999" x14ac:dyDescent="0.25">
      <c r="A144" s="310"/>
      <c r="B144" s="349"/>
      <c r="C144" s="352" t="s">
        <v>236</v>
      </c>
      <c r="D144" s="420"/>
      <c r="E144" s="350"/>
      <c r="F144" s="350"/>
      <c r="G144" s="350"/>
      <c r="H144" s="350"/>
      <c r="I144" s="350"/>
      <c r="J144" s="350"/>
      <c r="K144" s="350"/>
      <c r="L144" s="350"/>
      <c r="M144" s="340"/>
      <c r="N144" s="314"/>
      <c r="O144" s="380"/>
      <c r="P144" s="382"/>
      <c r="Q144" s="382"/>
      <c r="R144" s="382"/>
      <c r="S144" s="382"/>
      <c r="T144" s="382"/>
      <c r="U144" s="377"/>
      <c r="V144" s="377"/>
      <c r="W144" s="329"/>
      <c r="X144" s="329"/>
      <c r="Y144" s="329"/>
      <c r="Z144" s="329"/>
      <c r="AA144" s="329"/>
      <c r="AB144" s="329"/>
      <c r="AC144" s="329"/>
    </row>
    <row r="145" spans="1:29" s="330" customFormat="1" ht="20.100000000000001" customHeight="1" x14ac:dyDescent="0.25">
      <c r="A145" s="310"/>
      <c r="B145" s="349"/>
      <c r="C145" s="575"/>
      <c r="D145" s="576"/>
      <c r="E145" s="576"/>
      <c r="F145" s="576"/>
      <c r="G145" s="576"/>
      <c r="H145" s="576"/>
      <c r="I145" s="576"/>
      <c r="J145" s="576"/>
      <c r="K145" s="576"/>
      <c r="L145" s="577"/>
      <c r="M145" s="421"/>
      <c r="N145" s="314"/>
      <c r="O145" s="326"/>
      <c r="P145" s="327"/>
      <c r="Q145" s="327"/>
      <c r="R145" s="327"/>
      <c r="S145" s="328"/>
      <c r="T145" s="327"/>
      <c r="U145" s="329"/>
      <c r="V145" s="329"/>
      <c r="W145" s="329"/>
      <c r="X145" s="329"/>
      <c r="Y145" s="329"/>
      <c r="Z145" s="329"/>
      <c r="AA145" s="329"/>
      <c r="AB145" s="329"/>
      <c r="AC145" s="329"/>
    </row>
    <row r="146" spans="1:29" s="330" customFormat="1" ht="20.100000000000001" customHeight="1" x14ac:dyDescent="0.25">
      <c r="A146" s="310"/>
      <c r="B146" s="349"/>
      <c r="C146" s="578"/>
      <c r="D146" s="579"/>
      <c r="E146" s="579"/>
      <c r="F146" s="579"/>
      <c r="G146" s="579"/>
      <c r="H146" s="579"/>
      <c r="I146" s="579"/>
      <c r="J146" s="579"/>
      <c r="K146" s="579"/>
      <c r="L146" s="580"/>
      <c r="M146" s="421"/>
      <c r="N146" s="314"/>
      <c r="O146" s="326"/>
      <c r="P146" s="327"/>
      <c r="Q146" s="327"/>
      <c r="R146" s="327"/>
      <c r="S146" s="328"/>
      <c r="T146" s="327"/>
      <c r="U146" s="329"/>
      <c r="V146" s="329"/>
      <c r="W146" s="329"/>
      <c r="X146" s="329"/>
      <c r="Y146" s="329"/>
      <c r="Z146" s="329"/>
      <c r="AA146" s="329"/>
      <c r="AB146" s="329"/>
      <c r="AC146" s="329"/>
    </row>
    <row r="147" spans="1:29" s="330" customFormat="1" ht="20.100000000000001" customHeight="1" x14ac:dyDescent="0.25">
      <c r="A147" s="310"/>
      <c r="B147" s="349"/>
      <c r="C147" s="578"/>
      <c r="D147" s="579"/>
      <c r="E147" s="579"/>
      <c r="F147" s="579"/>
      <c r="G147" s="579"/>
      <c r="H147" s="579"/>
      <c r="I147" s="579"/>
      <c r="J147" s="579"/>
      <c r="K147" s="579"/>
      <c r="L147" s="580"/>
      <c r="M147" s="421"/>
      <c r="N147" s="314"/>
      <c r="O147" s="326"/>
      <c r="P147" s="327"/>
      <c r="Q147" s="327"/>
      <c r="R147" s="327"/>
      <c r="S147" s="328"/>
      <c r="T147" s="327"/>
      <c r="U147" s="329"/>
      <c r="V147" s="329"/>
      <c r="W147" s="329"/>
      <c r="X147" s="329"/>
      <c r="Y147" s="329"/>
      <c r="Z147" s="329"/>
      <c r="AA147" s="329"/>
      <c r="AB147" s="329"/>
      <c r="AC147" s="329"/>
    </row>
    <row r="148" spans="1:29" s="330" customFormat="1" ht="20.100000000000001" customHeight="1" x14ac:dyDescent="0.25">
      <c r="A148" s="310"/>
      <c r="B148" s="349"/>
      <c r="C148" s="578"/>
      <c r="D148" s="579"/>
      <c r="E148" s="579"/>
      <c r="F148" s="579"/>
      <c r="G148" s="579"/>
      <c r="H148" s="579"/>
      <c r="I148" s="579"/>
      <c r="J148" s="579"/>
      <c r="K148" s="579"/>
      <c r="L148" s="580"/>
      <c r="M148" s="421"/>
      <c r="N148" s="314"/>
      <c r="O148" s="326"/>
      <c r="P148" s="327"/>
      <c r="Q148" s="327"/>
      <c r="R148" s="327"/>
      <c r="S148" s="328"/>
      <c r="T148" s="327"/>
      <c r="U148" s="329"/>
      <c r="V148" s="329"/>
      <c r="W148" s="329"/>
      <c r="X148" s="329"/>
      <c r="Y148" s="329"/>
      <c r="Z148" s="329"/>
      <c r="AA148" s="329"/>
      <c r="AB148" s="329"/>
      <c r="AC148" s="329"/>
    </row>
    <row r="149" spans="1:29" s="330" customFormat="1" ht="20.100000000000001" customHeight="1" x14ac:dyDescent="0.25">
      <c r="A149" s="310"/>
      <c r="B149" s="349"/>
      <c r="C149" s="578"/>
      <c r="D149" s="579"/>
      <c r="E149" s="579"/>
      <c r="F149" s="579"/>
      <c r="G149" s="579"/>
      <c r="H149" s="579"/>
      <c r="I149" s="579"/>
      <c r="J149" s="579"/>
      <c r="K149" s="579"/>
      <c r="L149" s="580"/>
      <c r="M149" s="421"/>
      <c r="N149" s="314"/>
      <c r="O149" s="326"/>
      <c r="P149" s="327"/>
      <c r="Q149" s="327"/>
      <c r="R149" s="327"/>
      <c r="S149" s="328"/>
      <c r="T149" s="327"/>
      <c r="U149" s="329"/>
      <c r="V149" s="329"/>
      <c r="W149" s="329"/>
      <c r="X149" s="329"/>
      <c r="Y149" s="329"/>
      <c r="Z149" s="329"/>
      <c r="AA149" s="329"/>
      <c r="AB149" s="329"/>
      <c r="AC149" s="329"/>
    </row>
    <row r="150" spans="1:29" s="330" customFormat="1" ht="20.100000000000001" customHeight="1" x14ac:dyDescent="0.25">
      <c r="A150" s="310"/>
      <c r="B150" s="349"/>
      <c r="C150" s="578"/>
      <c r="D150" s="579"/>
      <c r="E150" s="579"/>
      <c r="F150" s="579"/>
      <c r="G150" s="579"/>
      <c r="H150" s="579"/>
      <c r="I150" s="579"/>
      <c r="J150" s="579"/>
      <c r="K150" s="579"/>
      <c r="L150" s="580"/>
      <c r="M150" s="421"/>
      <c r="N150" s="314"/>
      <c r="O150" s="326"/>
      <c r="P150" s="327"/>
      <c r="Q150" s="327"/>
      <c r="R150" s="327"/>
      <c r="S150" s="328"/>
      <c r="T150" s="327"/>
      <c r="U150" s="329"/>
      <c r="V150" s="329"/>
      <c r="W150" s="329"/>
      <c r="X150" s="329"/>
      <c r="Y150" s="329"/>
      <c r="Z150" s="329"/>
      <c r="AA150" s="329"/>
      <c r="AB150" s="329"/>
      <c r="AC150" s="329"/>
    </row>
    <row r="151" spans="1:29" s="330" customFormat="1" ht="20.100000000000001" customHeight="1" x14ac:dyDescent="0.25">
      <c r="A151" s="310"/>
      <c r="B151" s="349"/>
      <c r="C151" s="578"/>
      <c r="D151" s="579"/>
      <c r="E151" s="579"/>
      <c r="F151" s="579"/>
      <c r="G151" s="579"/>
      <c r="H151" s="579"/>
      <c r="I151" s="579"/>
      <c r="J151" s="579"/>
      <c r="K151" s="579"/>
      <c r="L151" s="580"/>
      <c r="M151" s="421"/>
      <c r="N151" s="314"/>
      <c r="O151" s="326"/>
      <c r="P151" s="327"/>
      <c r="Q151" s="327"/>
      <c r="R151" s="327"/>
      <c r="S151" s="328"/>
      <c r="T151" s="327"/>
      <c r="U151" s="329"/>
      <c r="V151" s="329"/>
      <c r="W151" s="329"/>
      <c r="X151" s="329"/>
      <c r="Y151" s="329"/>
      <c r="Z151" s="329"/>
      <c r="AA151" s="329"/>
      <c r="AB151" s="329"/>
      <c r="AC151" s="329"/>
    </row>
    <row r="152" spans="1:29" s="330" customFormat="1" ht="20.100000000000001" customHeight="1" x14ac:dyDescent="0.25">
      <c r="A152" s="310"/>
      <c r="B152" s="349"/>
      <c r="C152" s="581"/>
      <c r="D152" s="582"/>
      <c r="E152" s="582"/>
      <c r="F152" s="582"/>
      <c r="G152" s="582"/>
      <c r="H152" s="582"/>
      <c r="I152" s="582"/>
      <c r="J152" s="582"/>
      <c r="K152" s="582"/>
      <c r="L152" s="583"/>
      <c r="M152" s="421"/>
      <c r="N152" s="314"/>
      <c r="O152" s="326"/>
      <c r="P152" s="327"/>
      <c r="Q152" s="327"/>
      <c r="R152" s="327"/>
      <c r="S152" s="328"/>
      <c r="T152" s="327"/>
      <c r="U152" s="329"/>
      <c r="V152" s="329"/>
      <c r="W152" s="329"/>
      <c r="X152" s="329"/>
      <c r="Y152" s="329"/>
      <c r="Z152" s="329"/>
      <c r="AA152" s="329"/>
      <c r="AB152" s="329"/>
      <c r="AC152" s="329"/>
    </row>
    <row r="153" spans="1:29" s="330" customFormat="1" ht="40.049999999999997" customHeight="1" x14ac:dyDescent="0.25">
      <c r="A153" s="310"/>
      <c r="B153" s="349"/>
      <c r="C153" s="422"/>
      <c r="D153" s="422"/>
      <c r="E153" s="422"/>
      <c r="F153" s="422"/>
      <c r="G153" s="422"/>
      <c r="H153" s="422"/>
      <c r="I153" s="422"/>
      <c r="J153" s="422"/>
      <c r="K153" s="422"/>
      <c r="L153" s="422"/>
      <c r="M153" s="422"/>
      <c r="N153" s="314"/>
      <c r="O153" s="326"/>
      <c r="P153" s="327"/>
      <c r="Q153" s="327"/>
      <c r="R153" s="327"/>
      <c r="S153" s="328"/>
      <c r="T153" s="327"/>
      <c r="U153" s="329"/>
      <c r="V153" s="329"/>
      <c r="W153" s="329"/>
      <c r="X153" s="329"/>
      <c r="Y153" s="329"/>
      <c r="Z153" s="329"/>
      <c r="AA153" s="329"/>
      <c r="AB153" s="329"/>
      <c r="AC153" s="329"/>
    </row>
    <row r="154" spans="1:29" s="330" customFormat="1" ht="25.95" customHeight="1" x14ac:dyDescent="0.25">
      <c r="A154" s="310"/>
      <c r="B154" s="349">
        <v>19</v>
      </c>
      <c r="C154" s="349" t="s">
        <v>263</v>
      </c>
      <c r="D154" s="350"/>
      <c r="E154" s="350"/>
      <c r="F154" s="350"/>
      <c r="G154" s="350"/>
      <c r="H154" s="350"/>
      <c r="I154" s="350"/>
      <c r="J154" s="350"/>
      <c r="K154" s="350"/>
      <c r="L154" s="350"/>
      <c r="M154" s="340"/>
      <c r="N154" s="314"/>
      <c r="O154" s="326"/>
      <c r="P154" s="327"/>
      <c r="Q154" s="327"/>
      <c r="R154" s="327"/>
      <c r="S154" s="328"/>
      <c r="T154" s="327"/>
      <c r="U154" s="329"/>
      <c r="V154" s="329"/>
      <c r="W154" s="329"/>
      <c r="X154" s="329"/>
      <c r="Y154" s="329"/>
      <c r="Z154" s="329"/>
      <c r="AA154" s="329"/>
      <c r="AB154" s="329"/>
      <c r="AC154" s="329"/>
    </row>
    <row r="155" spans="1:29" s="330" customFormat="1" ht="25.5" customHeight="1" x14ac:dyDescent="0.25">
      <c r="A155" s="310"/>
      <c r="B155" s="349"/>
      <c r="C155" s="423" t="s">
        <v>215</v>
      </c>
      <c r="D155" s="424"/>
      <c r="E155" s="424"/>
      <c r="F155" s="424"/>
      <c r="G155" s="424"/>
      <c r="H155" s="424"/>
      <c r="I155" s="424"/>
      <c r="J155" s="424"/>
      <c r="K155" s="424"/>
      <c r="L155" s="424"/>
      <c r="M155" s="425"/>
      <c r="N155" s="314"/>
      <c r="O155" s="326"/>
      <c r="P155" s="327"/>
      <c r="Q155" s="327"/>
      <c r="R155" s="327"/>
      <c r="S155" s="328"/>
      <c r="T155" s="327"/>
      <c r="U155" s="329"/>
      <c r="V155" s="329"/>
      <c r="W155" s="329"/>
      <c r="X155" s="329"/>
      <c r="Y155" s="329"/>
      <c r="Z155" s="329"/>
      <c r="AA155" s="329"/>
      <c r="AB155" s="329"/>
      <c r="AC155" s="329"/>
    </row>
    <row r="156" spans="1:29" s="330" customFormat="1" ht="20.100000000000001" customHeight="1" x14ac:dyDescent="0.25">
      <c r="A156" s="310"/>
      <c r="B156" s="349"/>
      <c r="C156" s="350" t="s">
        <v>79</v>
      </c>
      <c r="D156" s="350" t="s">
        <v>168</v>
      </c>
      <c r="E156" s="426"/>
      <c r="F156" s="424"/>
      <c r="G156" s="424"/>
      <c r="H156" s="424"/>
      <c r="I156" s="424"/>
      <c r="J156" s="424"/>
      <c r="K156" s="424"/>
      <c r="L156" s="424"/>
      <c r="M156" s="425"/>
      <c r="N156" s="314"/>
      <c r="O156" s="326"/>
      <c r="P156" s="327"/>
      <c r="Q156" s="327"/>
      <c r="R156" s="327"/>
      <c r="S156" s="328"/>
      <c r="T156" s="327"/>
      <c r="U156" s="329"/>
      <c r="V156" s="329"/>
      <c r="W156" s="329"/>
      <c r="X156" s="329"/>
      <c r="Y156" s="329"/>
      <c r="Z156" s="329"/>
      <c r="AA156" s="329"/>
      <c r="AB156" s="329"/>
      <c r="AC156" s="329"/>
    </row>
    <row r="157" spans="1:29" s="330" customFormat="1" ht="16.5" customHeight="1" x14ac:dyDescent="0.25">
      <c r="A157" s="310"/>
      <c r="B157" s="349"/>
      <c r="C157" s="350"/>
      <c r="D157" s="350"/>
      <c r="E157" s="350" t="s">
        <v>14</v>
      </c>
      <c r="F157" s="350"/>
      <c r="G157" s="350"/>
      <c r="H157" s="350"/>
      <c r="I157" s="350"/>
      <c r="J157" s="350"/>
      <c r="K157" s="350"/>
      <c r="L157" s="350"/>
      <c r="M157" s="340"/>
      <c r="N157" s="314"/>
      <c r="O157" s="326"/>
      <c r="P157" s="327"/>
      <c r="Q157" s="327"/>
      <c r="R157" s="327"/>
      <c r="S157" s="328"/>
      <c r="T157" s="327"/>
      <c r="U157" s="329"/>
      <c r="V157" s="329"/>
      <c r="W157" s="329"/>
      <c r="X157" s="329"/>
      <c r="Y157" s="329"/>
      <c r="Z157" s="329"/>
      <c r="AA157" s="329"/>
      <c r="AB157" s="329"/>
      <c r="AC157" s="329"/>
    </row>
    <row r="158" spans="1:29" s="330" customFormat="1" ht="16.5" customHeight="1" x14ac:dyDescent="0.25">
      <c r="A158" s="310"/>
      <c r="B158" s="349"/>
      <c r="C158" s="350"/>
      <c r="D158" s="350"/>
      <c r="E158" s="350" t="s">
        <v>264</v>
      </c>
      <c r="F158" s="350"/>
      <c r="G158" s="350"/>
      <c r="H158" s="350"/>
      <c r="I158" s="350"/>
      <c r="J158" s="350"/>
      <c r="K158" s="350"/>
      <c r="L158" s="350"/>
      <c r="M158" s="340"/>
      <c r="N158" s="314"/>
      <c r="O158" s="326"/>
      <c r="P158" s="327"/>
      <c r="Q158" s="327"/>
      <c r="R158" s="327"/>
      <c r="S158" s="328"/>
      <c r="T158" s="327"/>
      <c r="U158" s="329"/>
      <c r="V158" s="329"/>
      <c r="W158" s="329"/>
      <c r="X158" s="329"/>
      <c r="Y158" s="329"/>
      <c r="Z158" s="329"/>
      <c r="AA158" s="329"/>
      <c r="AB158" s="329"/>
      <c r="AC158" s="329"/>
    </row>
    <row r="159" spans="1:29" s="330" customFormat="1" ht="16.5" customHeight="1" x14ac:dyDescent="0.25">
      <c r="A159" s="310"/>
      <c r="B159" s="349"/>
      <c r="C159" s="350"/>
      <c r="D159" s="350"/>
      <c r="E159" s="350" t="s">
        <v>15</v>
      </c>
      <c r="F159" s="350"/>
      <c r="G159" s="350"/>
      <c r="H159" s="350"/>
      <c r="I159" s="350"/>
      <c r="J159" s="350"/>
      <c r="K159" s="350"/>
      <c r="L159" s="350"/>
      <c r="M159" s="340"/>
      <c r="N159" s="314"/>
      <c r="O159" s="326"/>
      <c r="P159" s="327"/>
      <c r="Q159" s="327"/>
      <c r="R159" s="327"/>
      <c r="S159" s="328"/>
      <c r="T159" s="327"/>
      <c r="U159" s="329"/>
      <c r="V159" s="329"/>
      <c r="W159" s="329"/>
      <c r="X159" s="329"/>
      <c r="Y159" s="329"/>
      <c r="Z159" s="329"/>
      <c r="AA159" s="329"/>
      <c r="AB159" s="329"/>
      <c r="AC159" s="329"/>
    </row>
    <row r="160" spans="1:29" s="330" customFormat="1" ht="20.100000000000001" customHeight="1" x14ac:dyDescent="0.25">
      <c r="A160" s="310"/>
      <c r="B160" s="349"/>
      <c r="C160" s="350"/>
      <c r="D160" s="350" t="s">
        <v>54</v>
      </c>
      <c r="E160" s="350"/>
      <c r="F160" s="350"/>
      <c r="G160" s="350"/>
      <c r="H160" s="350"/>
      <c r="I160" s="350"/>
      <c r="J160" s="350"/>
      <c r="K160" s="350"/>
      <c r="L160" s="350"/>
      <c r="M160" s="340"/>
      <c r="N160" s="314"/>
      <c r="O160" s="326"/>
      <c r="P160" s="327"/>
      <c r="Q160" s="327"/>
      <c r="R160" s="327"/>
      <c r="S160" s="328"/>
      <c r="T160" s="327"/>
      <c r="U160" s="329"/>
      <c r="V160" s="329"/>
      <c r="W160" s="329"/>
      <c r="X160" s="329"/>
      <c r="Y160" s="329"/>
      <c r="Z160" s="329"/>
      <c r="AA160" s="329"/>
      <c r="AB160" s="329"/>
      <c r="AC160" s="329"/>
    </row>
    <row r="161" spans="1:29" s="330" customFormat="1" ht="10.050000000000001" customHeight="1" x14ac:dyDescent="0.25">
      <c r="A161" s="310"/>
      <c r="B161" s="349"/>
      <c r="C161" s="350"/>
      <c r="D161" s="350"/>
      <c r="E161" s="350"/>
      <c r="F161" s="350"/>
      <c r="G161" s="350"/>
      <c r="H161" s="350"/>
      <c r="I161" s="350"/>
      <c r="J161" s="350"/>
      <c r="K161" s="350"/>
      <c r="L161" s="350"/>
      <c r="M161" s="340"/>
      <c r="N161" s="314"/>
      <c r="O161" s="326"/>
      <c r="P161" s="327"/>
      <c r="Q161" s="327"/>
      <c r="R161" s="327"/>
      <c r="S161" s="328"/>
      <c r="T161" s="327"/>
      <c r="U161" s="329"/>
      <c r="V161" s="329"/>
      <c r="W161" s="329"/>
      <c r="X161" s="329"/>
      <c r="Y161" s="329"/>
      <c r="Z161" s="329"/>
      <c r="AA161" s="329"/>
      <c r="AB161" s="329"/>
      <c r="AC161" s="329"/>
    </row>
    <row r="162" spans="1:29" s="330" customFormat="1" ht="20.399999999999999" x14ac:dyDescent="0.25">
      <c r="A162" s="310"/>
      <c r="B162" s="349"/>
      <c r="C162" s="350" t="s">
        <v>79</v>
      </c>
      <c r="D162" s="350" t="s">
        <v>41</v>
      </c>
      <c r="E162" s="350"/>
      <c r="F162" s="350"/>
      <c r="G162" s="350"/>
      <c r="H162" s="350"/>
      <c r="I162" s="350"/>
      <c r="J162" s="350"/>
      <c r="K162" s="350"/>
      <c r="L162" s="350"/>
      <c r="M162" s="340"/>
      <c r="N162" s="314"/>
      <c r="O162" s="326"/>
      <c r="P162" s="327"/>
      <c r="Q162" s="327"/>
      <c r="R162" s="327"/>
      <c r="S162" s="328"/>
      <c r="T162" s="327"/>
      <c r="U162" s="329"/>
      <c r="V162" s="329"/>
      <c r="W162" s="329"/>
      <c r="X162" s="329"/>
      <c r="Y162" s="329"/>
      <c r="Z162" s="329"/>
      <c r="AA162" s="329"/>
      <c r="AB162" s="329"/>
      <c r="AC162" s="329"/>
    </row>
    <row r="163" spans="1:29" s="330" customFormat="1" ht="10.050000000000001" customHeight="1" x14ac:dyDescent="0.25">
      <c r="A163" s="310"/>
      <c r="B163" s="349"/>
      <c r="C163" s="427"/>
      <c r="D163" s="64"/>
      <c r="E163" s="428"/>
      <c r="F163" s="428"/>
      <c r="G163" s="428"/>
      <c r="H163" s="428"/>
      <c r="I163" s="428"/>
      <c r="J163" s="428"/>
      <c r="K163" s="428"/>
      <c r="L163" s="428"/>
      <c r="M163" s="429"/>
      <c r="N163" s="314"/>
      <c r="O163" s="326"/>
      <c r="P163" s="327"/>
      <c r="Q163" s="327"/>
      <c r="R163" s="327"/>
      <c r="S163" s="328"/>
      <c r="T163" s="327"/>
      <c r="U163" s="329"/>
      <c r="V163" s="329"/>
      <c r="W163" s="329"/>
      <c r="X163" s="329"/>
      <c r="Y163" s="329"/>
      <c r="Z163" s="329"/>
      <c r="AA163" s="329"/>
      <c r="AB163" s="329"/>
      <c r="AC163" s="329"/>
    </row>
    <row r="164" spans="1:29" s="330" customFormat="1" ht="30" customHeight="1" x14ac:dyDescent="0.25">
      <c r="A164" s="310"/>
      <c r="B164" s="349"/>
      <c r="C164" s="360" t="s">
        <v>79</v>
      </c>
      <c r="D164" s="573" t="s">
        <v>161</v>
      </c>
      <c r="E164" s="573"/>
      <c r="F164" s="573"/>
      <c r="G164" s="573"/>
      <c r="H164" s="573"/>
      <c r="I164" s="573"/>
      <c r="J164" s="573"/>
      <c r="K164" s="573"/>
      <c r="L164" s="573"/>
      <c r="M164" s="355"/>
      <c r="N164" s="314"/>
      <c r="O164" s="326"/>
      <c r="P164" s="327"/>
      <c r="Q164" s="327"/>
      <c r="R164" s="327"/>
      <c r="S164" s="328"/>
      <c r="T164" s="327"/>
      <c r="U164" s="329"/>
      <c r="V164" s="329"/>
      <c r="W164" s="329"/>
      <c r="X164" s="329"/>
      <c r="Y164" s="329"/>
      <c r="Z164" s="329"/>
      <c r="AA164" s="329"/>
      <c r="AB164" s="329"/>
      <c r="AC164" s="329"/>
    </row>
    <row r="165" spans="1:29" s="330" customFormat="1" ht="10.050000000000001" customHeight="1" x14ac:dyDescent="0.25">
      <c r="A165" s="310"/>
      <c r="B165" s="349"/>
      <c r="C165" s="350"/>
      <c r="D165" s="426"/>
      <c r="E165" s="426"/>
      <c r="F165" s="426"/>
      <c r="G165" s="426"/>
      <c r="H165" s="426"/>
      <c r="I165" s="426"/>
      <c r="J165" s="426"/>
      <c r="K165" s="426"/>
      <c r="L165" s="426"/>
      <c r="M165" s="429"/>
      <c r="N165" s="314"/>
      <c r="O165" s="326"/>
      <c r="P165" s="327"/>
      <c r="Q165" s="327"/>
      <c r="R165" s="327"/>
      <c r="S165" s="328"/>
      <c r="T165" s="327"/>
      <c r="U165" s="329"/>
      <c r="V165" s="329"/>
      <c r="W165" s="329"/>
      <c r="X165" s="329"/>
      <c r="Y165" s="329"/>
      <c r="Z165" s="329"/>
      <c r="AA165" s="329"/>
      <c r="AB165" s="329"/>
      <c r="AC165" s="329"/>
    </row>
    <row r="166" spans="1:29" s="330" customFormat="1" ht="31.95" customHeight="1" x14ac:dyDescent="0.25">
      <c r="A166" s="310"/>
      <c r="B166" s="430"/>
      <c r="C166" s="360" t="s">
        <v>79</v>
      </c>
      <c r="D166" s="572" t="s">
        <v>131</v>
      </c>
      <c r="E166" s="572"/>
      <c r="F166" s="572"/>
      <c r="G166" s="572"/>
      <c r="H166" s="572"/>
      <c r="I166" s="572"/>
      <c r="J166" s="572"/>
      <c r="K166" s="572"/>
      <c r="L166" s="572"/>
      <c r="M166" s="417"/>
      <c r="N166" s="314"/>
      <c r="O166" s="431"/>
      <c r="P166" s="327"/>
      <c r="Q166" s="327"/>
      <c r="R166" s="327"/>
      <c r="S166" s="328"/>
      <c r="T166" s="327"/>
      <c r="U166" s="329"/>
      <c r="V166" s="329"/>
      <c r="W166" s="329"/>
      <c r="X166" s="329"/>
      <c r="Y166" s="329"/>
      <c r="Z166" s="329"/>
      <c r="AA166" s="329"/>
      <c r="AB166" s="329"/>
      <c r="AC166" s="329"/>
    </row>
    <row r="167" spans="1:29" s="330" customFormat="1" ht="10.050000000000001" customHeight="1" x14ac:dyDescent="0.25">
      <c r="A167" s="310"/>
      <c r="B167" s="349"/>
      <c r="C167" s="350"/>
      <c r="D167" s="432"/>
      <c r="E167" s="432"/>
      <c r="F167" s="432"/>
      <c r="G167" s="432"/>
      <c r="H167" s="432"/>
      <c r="I167" s="432"/>
      <c r="J167" s="432"/>
      <c r="K167" s="432"/>
      <c r="L167" s="432"/>
      <c r="M167" s="432"/>
      <c r="N167" s="314"/>
      <c r="O167" s="326"/>
      <c r="P167" s="327"/>
      <c r="Q167" s="327"/>
      <c r="R167" s="327"/>
      <c r="S167" s="328"/>
      <c r="T167" s="327"/>
      <c r="U167" s="329"/>
      <c r="V167" s="329"/>
      <c r="W167" s="329"/>
      <c r="X167" s="329"/>
      <c r="Y167" s="329"/>
      <c r="Z167" s="329"/>
      <c r="AA167" s="329"/>
      <c r="AB167" s="329"/>
      <c r="AC167" s="329"/>
    </row>
    <row r="168" spans="1:29" s="330" customFormat="1" ht="99" customHeight="1" x14ac:dyDescent="0.25">
      <c r="A168" s="310"/>
      <c r="B168" s="349"/>
      <c r="C168" s="360" t="s">
        <v>79</v>
      </c>
      <c r="D168" s="572" t="s">
        <v>265</v>
      </c>
      <c r="E168" s="572"/>
      <c r="F168" s="572"/>
      <c r="G168" s="572"/>
      <c r="H168" s="572"/>
      <c r="I168" s="572"/>
      <c r="J168" s="572"/>
      <c r="K168" s="572"/>
      <c r="L168" s="572"/>
      <c r="M168" s="355"/>
      <c r="N168" s="314"/>
      <c r="O168" s="326"/>
      <c r="P168" s="327"/>
      <c r="Q168" s="327"/>
      <c r="R168" s="327"/>
      <c r="S168" s="328"/>
      <c r="T168" s="327"/>
      <c r="U168" s="329"/>
      <c r="V168" s="329"/>
      <c r="W168" s="329"/>
      <c r="X168" s="329"/>
      <c r="Y168" s="329"/>
      <c r="Z168" s="329"/>
      <c r="AA168" s="329"/>
      <c r="AB168" s="329"/>
      <c r="AC168" s="329"/>
    </row>
    <row r="169" spans="1:29" s="330" customFormat="1" ht="10.050000000000001" customHeight="1" x14ac:dyDescent="0.25">
      <c r="A169" s="310"/>
      <c r="B169" s="349"/>
      <c r="C169" s="350"/>
      <c r="D169" s="432"/>
      <c r="E169" s="432"/>
      <c r="F169" s="432"/>
      <c r="G169" s="432"/>
      <c r="H169" s="432"/>
      <c r="I169" s="432"/>
      <c r="J169" s="432"/>
      <c r="K169" s="432"/>
      <c r="L169" s="432"/>
      <c r="M169" s="432"/>
      <c r="N169" s="314"/>
      <c r="O169" s="326"/>
      <c r="P169" s="327"/>
      <c r="Q169" s="327"/>
      <c r="R169" s="327"/>
      <c r="S169" s="328"/>
      <c r="T169" s="327"/>
      <c r="U169" s="329"/>
      <c r="V169" s="329"/>
      <c r="W169" s="329"/>
      <c r="X169" s="329"/>
      <c r="Y169" s="329"/>
      <c r="Z169" s="329"/>
      <c r="AA169" s="329"/>
      <c r="AB169" s="329"/>
      <c r="AC169" s="329"/>
    </row>
    <row r="170" spans="1:29" s="330" customFormat="1" ht="25.5" customHeight="1" x14ac:dyDescent="0.25">
      <c r="A170" s="310"/>
      <c r="B170" s="349"/>
      <c r="C170" s="423" t="s">
        <v>237</v>
      </c>
      <c r="D170" s="424"/>
      <c r="E170" s="424"/>
      <c r="F170" s="424"/>
      <c r="G170" s="424"/>
      <c r="H170" s="424"/>
      <c r="I170" s="424"/>
      <c r="J170" s="424"/>
      <c r="K170" s="424"/>
      <c r="L170" s="424"/>
      <c r="M170" s="425"/>
      <c r="N170" s="314"/>
      <c r="O170" s="326"/>
      <c r="P170" s="327"/>
      <c r="Q170" s="327"/>
      <c r="R170" s="327"/>
      <c r="S170" s="328"/>
      <c r="T170" s="327"/>
      <c r="U170" s="329"/>
      <c r="V170" s="329"/>
      <c r="W170" s="329"/>
      <c r="X170" s="329"/>
      <c r="Y170" s="329"/>
      <c r="Z170" s="329"/>
      <c r="AA170" s="329"/>
      <c r="AB170" s="329"/>
      <c r="AC170" s="329"/>
    </row>
    <row r="171" spans="1:29" s="330" customFormat="1" ht="49.05" customHeight="1" x14ac:dyDescent="0.25">
      <c r="A171" s="310"/>
      <c r="B171" s="349"/>
      <c r="C171" s="360" t="s">
        <v>79</v>
      </c>
      <c r="D171" s="572" t="s">
        <v>266</v>
      </c>
      <c r="E171" s="572"/>
      <c r="F171" s="572"/>
      <c r="G171" s="572"/>
      <c r="H171" s="572"/>
      <c r="I171" s="572"/>
      <c r="J171" s="572"/>
      <c r="K171" s="572"/>
      <c r="L171" s="572"/>
      <c r="M171" s="355"/>
      <c r="N171" s="314"/>
      <c r="O171" s="326"/>
      <c r="P171" s="327"/>
      <c r="Q171" s="327"/>
      <c r="R171" s="327"/>
      <c r="S171" s="328"/>
      <c r="T171" s="327"/>
      <c r="U171" s="329"/>
      <c r="V171" s="329"/>
      <c r="W171" s="329"/>
      <c r="X171" s="329"/>
      <c r="Y171" s="329"/>
      <c r="Z171" s="329"/>
      <c r="AA171" s="329"/>
      <c r="AB171" s="329"/>
      <c r="AC171" s="329"/>
    </row>
    <row r="172" spans="1:29" s="330" customFormat="1" ht="10.050000000000001" customHeight="1" x14ac:dyDescent="0.25">
      <c r="A172" s="310"/>
      <c r="B172" s="349"/>
      <c r="C172" s="350"/>
      <c r="D172" s="429"/>
      <c r="E172" s="429"/>
      <c r="F172" s="429"/>
      <c r="G172" s="429"/>
      <c r="H172" s="429"/>
      <c r="I172" s="429"/>
      <c r="J172" s="429"/>
      <c r="K172" s="429"/>
      <c r="L172" s="429"/>
      <c r="M172" s="429"/>
      <c r="N172" s="314"/>
      <c r="O172" s="326"/>
      <c r="P172" s="327"/>
      <c r="Q172" s="327"/>
      <c r="R172" s="327"/>
      <c r="S172" s="328"/>
      <c r="T172" s="327"/>
      <c r="U172" s="329"/>
      <c r="V172" s="329"/>
      <c r="W172" s="329"/>
      <c r="X172" s="329"/>
      <c r="Y172" s="329"/>
      <c r="Z172" s="329"/>
      <c r="AA172" s="329"/>
      <c r="AB172" s="329"/>
      <c r="AC172" s="329"/>
    </row>
    <row r="173" spans="1:29" s="330" customFormat="1" ht="64.95" customHeight="1" x14ac:dyDescent="0.25">
      <c r="A173" s="310"/>
      <c r="B173" s="349"/>
      <c r="C173" s="360" t="s">
        <v>79</v>
      </c>
      <c r="D173" s="572" t="s">
        <v>216</v>
      </c>
      <c r="E173" s="572"/>
      <c r="F173" s="572"/>
      <c r="G173" s="572"/>
      <c r="H173" s="572"/>
      <c r="I173" s="572"/>
      <c r="J173" s="572"/>
      <c r="K173" s="572"/>
      <c r="L173" s="572"/>
      <c r="M173" s="417"/>
      <c r="N173" s="314"/>
      <c r="O173" s="326"/>
      <c r="P173" s="327"/>
      <c r="Q173" s="327"/>
      <c r="R173" s="327"/>
      <c r="S173" s="328"/>
      <c r="T173" s="327"/>
      <c r="U173" s="329"/>
      <c r="V173" s="329"/>
      <c r="W173" s="329"/>
      <c r="X173" s="329"/>
      <c r="Y173" s="329"/>
      <c r="Z173" s="329"/>
      <c r="AA173" s="329"/>
      <c r="AB173" s="329"/>
      <c r="AC173" s="329"/>
    </row>
    <row r="174" spans="1:29" s="330" customFormat="1" ht="10.050000000000001" customHeight="1" x14ac:dyDescent="0.25">
      <c r="A174" s="310"/>
      <c r="B174" s="349"/>
      <c r="C174" s="360"/>
      <c r="D174" s="425"/>
      <c r="E174" s="425"/>
      <c r="F174" s="425"/>
      <c r="G174" s="425"/>
      <c r="H174" s="425"/>
      <c r="I174" s="425"/>
      <c r="J174" s="425"/>
      <c r="K174" s="425"/>
      <c r="L174" s="425"/>
      <c r="M174" s="417"/>
      <c r="N174" s="314"/>
      <c r="O174" s="326"/>
      <c r="P174" s="327"/>
      <c r="Q174" s="327"/>
      <c r="R174" s="327"/>
      <c r="S174" s="328"/>
      <c r="T174" s="327"/>
      <c r="U174" s="329"/>
      <c r="V174" s="329"/>
      <c r="W174" s="329"/>
      <c r="X174" s="329"/>
      <c r="Y174" s="329"/>
      <c r="Z174" s="329"/>
      <c r="AA174" s="329"/>
      <c r="AB174" s="329"/>
      <c r="AC174" s="329"/>
    </row>
    <row r="175" spans="1:29" s="330" customFormat="1" ht="10.050000000000001" customHeight="1" x14ac:dyDescent="0.25">
      <c r="A175" s="310"/>
      <c r="B175" s="349"/>
      <c r="C175" s="350"/>
      <c r="D175" s="429"/>
      <c r="E175" s="429"/>
      <c r="F175" s="429"/>
      <c r="G175" s="429"/>
      <c r="H175" s="429"/>
      <c r="I175" s="429"/>
      <c r="J175" s="429"/>
      <c r="K175" s="429"/>
      <c r="L175" s="429"/>
      <c r="M175" s="429"/>
      <c r="N175" s="314"/>
      <c r="O175" s="326"/>
      <c r="P175" s="327"/>
      <c r="Q175" s="327"/>
      <c r="R175" s="327"/>
      <c r="S175" s="328"/>
      <c r="T175" s="327"/>
      <c r="U175" s="329"/>
      <c r="V175" s="329"/>
      <c r="W175" s="329"/>
      <c r="X175" s="329"/>
      <c r="Y175" s="329"/>
      <c r="Z175" s="329"/>
      <c r="AA175" s="329"/>
      <c r="AB175" s="329"/>
      <c r="AC175" s="329"/>
    </row>
    <row r="176" spans="1:29" s="330" customFormat="1" ht="25.5" customHeight="1" x14ac:dyDescent="0.25">
      <c r="A176" s="310"/>
      <c r="B176" s="349"/>
      <c r="C176" s="423" t="s">
        <v>241</v>
      </c>
      <c r="D176" s="424"/>
      <c r="E176" s="424"/>
      <c r="F176" s="424"/>
      <c r="G176" s="424"/>
      <c r="H176" s="424"/>
      <c r="I176" s="424"/>
      <c r="J176" s="424"/>
      <c r="K176" s="424"/>
      <c r="L176" s="424"/>
      <c r="M176" s="425"/>
      <c r="N176" s="314"/>
      <c r="O176" s="326"/>
      <c r="P176" s="327"/>
      <c r="Q176" s="327"/>
      <c r="R176" s="327"/>
      <c r="S176" s="328"/>
      <c r="T176" s="327"/>
      <c r="U176" s="329"/>
      <c r="V176" s="329"/>
      <c r="W176" s="329"/>
      <c r="X176" s="329"/>
      <c r="Y176" s="329"/>
      <c r="Z176" s="329"/>
      <c r="AA176" s="329"/>
      <c r="AB176" s="329"/>
      <c r="AC176" s="329"/>
    </row>
    <row r="177" spans="1:29" s="330" customFormat="1" ht="49.95" customHeight="1" x14ac:dyDescent="0.25">
      <c r="A177" s="310"/>
      <c r="B177" s="349"/>
      <c r="C177" s="360" t="s">
        <v>79</v>
      </c>
      <c r="D177" s="573" t="s">
        <v>283</v>
      </c>
      <c r="E177" s="573"/>
      <c r="F177" s="573"/>
      <c r="G177" s="573"/>
      <c r="H177" s="573"/>
      <c r="I177" s="573"/>
      <c r="J177" s="573"/>
      <c r="K177" s="573"/>
      <c r="L177" s="573"/>
      <c r="M177" s="355"/>
      <c r="N177" s="314"/>
      <c r="O177" s="326"/>
      <c r="P177" s="327"/>
      <c r="Q177" s="327"/>
      <c r="R177" s="327"/>
      <c r="S177" s="328"/>
      <c r="T177" s="327"/>
      <c r="U177" s="329"/>
      <c r="V177" s="329"/>
      <c r="W177" s="329"/>
      <c r="X177" s="329"/>
      <c r="Y177" s="329"/>
      <c r="Z177" s="329"/>
      <c r="AA177" s="329"/>
      <c r="AB177" s="329"/>
      <c r="AC177" s="329"/>
    </row>
    <row r="178" spans="1:29" s="330" customFormat="1" ht="10.050000000000001" customHeight="1" x14ac:dyDescent="0.25">
      <c r="A178" s="310"/>
      <c r="B178" s="349"/>
      <c r="C178" s="360"/>
      <c r="D178" s="433"/>
      <c r="E178" s="433"/>
      <c r="F178" s="433"/>
      <c r="G178" s="433"/>
      <c r="H178" s="433"/>
      <c r="I178" s="433"/>
      <c r="J178" s="433"/>
      <c r="K178" s="433"/>
      <c r="L178" s="433"/>
      <c r="M178" s="355"/>
      <c r="N178" s="314"/>
      <c r="O178" s="326"/>
      <c r="P178" s="327"/>
      <c r="Q178" s="327"/>
      <c r="R178" s="327"/>
      <c r="S178" s="328"/>
      <c r="T178" s="327"/>
      <c r="U178" s="329"/>
      <c r="V178" s="329"/>
      <c r="W178" s="329"/>
      <c r="X178" s="329"/>
      <c r="Y178" s="329"/>
      <c r="Z178" s="329"/>
      <c r="AA178" s="329"/>
      <c r="AB178" s="329"/>
      <c r="AC178" s="329"/>
    </row>
    <row r="179" spans="1:29" s="329" customFormat="1" ht="37.5" customHeight="1" x14ac:dyDescent="0.25">
      <c r="A179" s="310"/>
      <c r="B179" s="310"/>
      <c r="C179" s="391" t="s">
        <v>79</v>
      </c>
      <c r="D179" s="572" t="s">
        <v>267</v>
      </c>
      <c r="E179" s="572"/>
      <c r="F179" s="572"/>
      <c r="G179" s="572"/>
      <c r="H179" s="572"/>
      <c r="I179" s="572"/>
      <c r="J179" s="572"/>
      <c r="K179" s="572"/>
      <c r="L179" s="572"/>
      <c r="M179" s="355"/>
      <c r="N179" s="365"/>
      <c r="O179" s="326"/>
      <c r="P179" s="327"/>
      <c r="Q179" s="327"/>
      <c r="R179" s="327"/>
      <c r="S179" s="328"/>
      <c r="T179" s="327"/>
    </row>
    <row r="180" spans="1:29" s="329" customFormat="1" ht="20.399999999999999" customHeight="1" x14ac:dyDescent="0.25">
      <c r="A180" s="310"/>
      <c r="B180" s="310"/>
      <c r="C180" s="391"/>
      <c r="D180" s="574" t="s">
        <v>124</v>
      </c>
      <c r="E180" s="574"/>
      <c r="F180" s="574"/>
      <c r="G180" s="574"/>
      <c r="H180" s="574"/>
      <c r="I180" s="574"/>
      <c r="J180" s="574"/>
      <c r="K180" s="574"/>
      <c r="L180" s="574"/>
      <c r="M180" s="355"/>
      <c r="N180" s="365"/>
      <c r="O180" s="326"/>
      <c r="P180" s="327"/>
      <c r="Q180" s="327"/>
      <c r="R180" s="327"/>
      <c r="S180" s="328"/>
      <c r="T180" s="327"/>
    </row>
    <row r="181" spans="1:29" s="329" customFormat="1" ht="20.399999999999999" customHeight="1" x14ac:dyDescent="0.25">
      <c r="A181" s="310"/>
      <c r="B181" s="310"/>
      <c r="C181" s="391"/>
      <c r="D181" s="574" t="s">
        <v>293</v>
      </c>
      <c r="E181" s="574"/>
      <c r="F181" s="574"/>
      <c r="G181" s="574"/>
      <c r="H181" s="574"/>
      <c r="I181" s="574"/>
      <c r="J181" s="574"/>
      <c r="K181" s="574"/>
      <c r="L181" s="574"/>
      <c r="M181" s="355"/>
      <c r="N181" s="365"/>
      <c r="O181" s="326"/>
      <c r="P181" s="327"/>
      <c r="Q181" s="327"/>
      <c r="R181" s="327"/>
      <c r="S181" s="328"/>
      <c r="T181" s="327"/>
    </row>
    <row r="182" spans="1:29" s="440" customFormat="1" ht="25.05" customHeight="1" x14ac:dyDescent="0.25">
      <c r="A182" s="434"/>
      <c r="B182" s="254"/>
      <c r="C182" s="435"/>
      <c r="D182" s="435"/>
      <c r="E182" s="435"/>
      <c r="F182" s="435"/>
      <c r="G182" s="435"/>
      <c r="H182" s="435"/>
      <c r="I182" s="436"/>
      <c r="J182" s="437"/>
      <c r="K182" s="437"/>
      <c r="L182" s="438"/>
      <c r="M182" s="437"/>
      <c r="N182" s="438"/>
      <c r="O182" s="439"/>
      <c r="P182" s="439"/>
      <c r="Q182" s="439"/>
      <c r="R182" s="439"/>
      <c r="S182" s="439"/>
      <c r="T182" s="439"/>
      <c r="U182" s="439"/>
      <c r="V182" s="439"/>
      <c r="W182" s="439"/>
      <c r="X182" s="439"/>
      <c r="Y182" s="439"/>
      <c r="Z182" s="439"/>
      <c r="AA182" s="439"/>
      <c r="AB182" s="439"/>
      <c r="AC182" s="439"/>
    </row>
    <row r="183" spans="1:29" s="329" customFormat="1" ht="19.95" customHeight="1" x14ac:dyDescent="0.25">
      <c r="A183" s="310"/>
      <c r="B183" s="310"/>
      <c r="C183" s="391"/>
      <c r="D183" s="574" t="s">
        <v>211</v>
      </c>
      <c r="E183" s="574"/>
      <c r="F183" s="574"/>
      <c r="G183" s="574"/>
      <c r="H183" s="574"/>
      <c r="I183" s="574"/>
      <c r="J183" s="574"/>
      <c r="K183" s="574"/>
      <c r="L183" s="574"/>
      <c r="M183" s="441"/>
      <c r="N183" s="365"/>
      <c r="O183" s="326"/>
      <c r="P183" s="327"/>
      <c r="Q183" s="327"/>
      <c r="R183" s="327"/>
      <c r="S183" s="328"/>
      <c r="T183" s="327"/>
    </row>
    <row r="184" spans="1:29" s="440" customFormat="1" ht="25.05" customHeight="1" x14ac:dyDescent="0.25">
      <c r="A184" s="434"/>
      <c r="B184" s="253"/>
      <c r="C184" s="253"/>
      <c r="D184" s="253"/>
      <c r="E184" s="253"/>
      <c r="F184" s="253"/>
      <c r="G184" s="253"/>
      <c r="H184" s="253"/>
      <c r="I184" s="253"/>
      <c r="J184" s="437"/>
      <c r="K184" s="437"/>
      <c r="L184" s="438"/>
      <c r="M184" s="437"/>
      <c r="N184" s="438"/>
      <c r="O184" s="439"/>
      <c r="P184" s="439"/>
      <c r="Q184" s="439"/>
      <c r="R184" s="439"/>
      <c r="S184" s="439"/>
      <c r="T184" s="439"/>
      <c r="U184" s="439"/>
      <c r="V184" s="439"/>
      <c r="W184" s="439"/>
      <c r="X184" s="439"/>
      <c r="Y184" s="439"/>
      <c r="Z184" s="439"/>
      <c r="AA184" s="439"/>
      <c r="AB184" s="439"/>
      <c r="AC184" s="439"/>
    </row>
    <row r="185" spans="1:29" s="330" customFormat="1" ht="10.050000000000001" customHeight="1" x14ac:dyDescent="0.25">
      <c r="A185" s="310"/>
      <c r="B185" s="349"/>
      <c r="C185" s="350"/>
      <c r="D185" s="429"/>
      <c r="E185" s="429"/>
      <c r="F185" s="429"/>
      <c r="G185" s="429"/>
      <c r="H185" s="429"/>
      <c r="I185" s="429"/>
      <c r="J185" s="429"/>
      <c r="K185" s="429"/>
      <c r="L185" s="429"/>
      <c r="M185" s="429"/>
      <c r="N185" s="314"/>
      <c r="O185" s="326"/>
      <c r="P185" s="327"/>
      <c r="Q185" s="327"/>
      <c r="R185" s="327"/>
      <c r="S185" s="328"/>
      <c r="T185" s="327"/>
      <c r="U185" s="329"/>
      <c r="V185" s="329"/>
      <c r="W185" s="329"/>
      <c r="X185" s="329"/>
      <c r="Y185" s="329"/>
      <c r="Z185" s="329"/>
      <c r="AA185" s="329"/>
      <c r="AB185" s="329"/>
      <c r="AC185" s="329"/>
    </row>
    <row r="186" spans="1:29" s="330" customFormat="1" ht="25.5" customHeight="1" x14ac:dyDescent="0.25">
      <c r="A186" s="310"/>
      <c r="B186" s="349"/>
      <c r="C186" s="423" t="s">
        <v>238</v>
      </c>
      <c r="D186" s="424"/>
      <c r="E186" s="424"/>
      <c r="F186" s="424"/>
      <c r="G186" s="424"/>
      <c r="H186" s="424"/>
      <c r="I186" s="424"/>
      <c r="J186" s="424"/>
      <c r="K186" s="424"/>
      <c r="L186" s="424"/>
      <c r="M186" s="425"/>
      <c r="N186" s="314"/>
      <c r="O186" s="326"/>
      <c r="P186" s="327"/>
      <c r="Q186" s="327"/>
      <c r="R186" s="327"/>
      <c r="S186" s="328"/>
      <c r="T186" s="327"/>
      <c r="U186" s="329"/>
      <c r="V186" s="329"/>
      <c r="W186" s="329"/>
      <c r="X186" s="329"/>
      <c r="Y186" s="329"/>
      <c r="Z186" s="329"/>
      <c r="AA186" s="329"/>
      <c r="AB186" s="329"/>
      <c r="AC186" s="329"/>
    </row>
    <row r="187" spans="1:29" s="330" customFormat="1" ht="136.5" customHeight="1" x14ac:dyDescent="0.25">
      <c r="A187" s="310"/>
      <c r="B187" s="349"/>
      <c r="C187" s="360" t="s">
        <v>79</v>
      </c>
      <c r="D187" s="572" t="s">
        <v>268</v>
      </c>
      <c r="E187" s="572"/>
      <c r="F187" s="572"/>
      <c r="G187" s="572"/>
      <c r="H187" s="572"/>
      <c r="I187" s="572"/>
      <c r="J187" s="572"/>
      <c r="K187" s="572"/>
      <c r="L187" s="572"/>
      <c r="M187" s="355"/>
      <c r="N187" s="314"/>
      <c r="O187" s="326"/>
      <c r="P187" s="327"/>
      <c r="Q187" s="327"/>
      <c r="R187" s="327"/>
      <c r="S187" s="328"/>
      <c r="T187" s="327"/>
      <c r="U187" s="329"/>
      <c r="V187" s="329"/>
      <c r="W187" s="329"/>
      <c r="X187" s="329"/>
      <c r="Y187" s="329"/>
      <c r="Z187" s="329"/>
      <c r="AA187" s="329"/>
      <c r="AB187" s="329"/>
      <c r="AC187" s="329"/>
    </row>
    <row r="188" spans="1:29" s="330" customFormat="1" ht="10.050000000000001" customHeight="1" x14ac:dyDescent="0.25">
      <c r="A188" s="310"/>
      <c r="B188" s="349"/>
      <c r="C188" s="360"/>
      <c r="D188" s="429"/>
      <c r="E188" s="429"/>
      <c r="F188" s="429"/>
      <c r="G188" s="429"/>
      <c r="H188" s="429"/>
      <c r="I188" s="429"/>
      <c r="J188" s="429"/>
      <c r="K188" s="429"/>
      <c r="L188" s="429"/>
      <c r="M188" s="429"/>
      <c r="N188" s="314"/>
      <c r="O188" s="326"/>
      <c r="P188" s="327"/>
      <c r="Q188" s="327"/>
      <c r="R188" s="327"/>
      <c r="S188" s="328"/>
      <c r="T188" s="327"/>
      <c r="U188" s="329"/>
      <c r="V188" s="329"/>
      <c r="W188" s="329"/>
      <c r="X188" s="329"/>
      <c r="Y188" s="329"/>
      <c r="Z188" s="329"/>
      <c r="AA188" s="329"/>
      <c r="AB188" s="329"/>
      <c r="AC188" s="329"/>
    </row>
    <row r="189" spans="1:29" s="330" customFormat="1" ht="25.5" customHeight="1" x14ac:dyDescent="0.25">
      <c r="A189" s="310"/>
      <c r="B189" s="349"/>
      <c r="C189" s="423" t="s">
        <v>242</v>
      </c>
      <c r="D189" s="424"/>
      <c r="E189" s="424"/>
      <c r="F189" s="424"/>
      <c r="G189" s="424"/>
      <c r="H189" s="424"/>
      <c r="I189" s="424"/>
      <c r="J189" s="424"/>
      <c r="K189" s="424"/>
      <c r="L189" s="424"/>
      <c r="M189" s="425"/>
      <c r="N189" s="314"/>
      <c r="O189" s="326"/>
      <c r="P189" s="327"/>
      <c r="Q189" s="327"/>
      <c r="R189" s="327"/>
      <c r="S189" s="328"/>
      <c r="T189" s="327"/>
      <c r="U189" s="329"/>
      <c r="V189" s="329"/>
      <c r="W189" s="329"/>
      <c r="X189" s="329"/>
      <c r="Y189" s="329"/>
      <c r="Z189" s="329"/>
      <c r="AA189" s="329"/>
      <c r="AB189" s="329"/>
      <c r="AC189" s="329"/>
    </row>
    <row r="190" spans="1:29" s="330" customFormat="1" ht="52.95" customHeight="1" x14ac:dyDescent="0.25">
      <c r="A190" s="310"/>
      <c r="B190" s="349"/>
      <c r="C190" s="360" t="s">
        <v>79</v>
      </c>
      <c r="D190" s="572" t="s">
        <v>206</v>
      </c>
      <c r="E190" s="572"/>
      <c r="F190" s="572"/>
      <c r="G190" s="572"/>
      <c r="H190" s="572"/>
      <c r="I190" s="572"/>
      <c r="J190" s="572"/>
      <c r="K190" s="572"/>
      <c r="L190" s="572"/>
      <c r="M190" s="355"/>
      <c r="N190" s="314"/>
      <c r="O190" s="326"/>
      <c r="P190" s="327"/>
      <c r="Q190" s="327"/>
      <c r="R190" s="327"/>
      <c r="S190" s="328"/>
      <c r="T190" s="327"/>
      <c r="U190" s="329"/>
      <c r="V190" s="329"/>
      <c r="W190" s="329"/>
      <c r="X190" s="329"/>
      <c r="Y190" s="329"/>
      <c r="Z190" s="329"/>
      <c r="AA190" s="329"/>
      <c r="AB190" s="329"/>
      <c r="AC190" s="329"/>
    </row>
    <row r="191" spans="1:29" s="329" customFormat="1" ht="19.95" customHeight="1" x14ac:dyDescent="0.25">
      <c r="A191" s="310"/>
      <c r="B191" s="310"/>
      <c r="C191" s="391"/>
      <c r="D191" s="584" t="s">
        <v>207</v>
      </c>
      <c r="E191" s="584"/>
      <c r="F191" s="584"/>
      <c r="G191" s="584"/>
      <c r="H191" s="584"/>
      <c r="I191" s="584"/>
      <c r="J191" s="584"/>
      <c r="K191" s="584"/>
      <c r="L191" s="584"/>
      <c r="M191" s="441"/>
      <c r="N191" s="365"/>
      <c r="O191" s="326"/>
      <c r="P191" s="327"/>
      <c r="Q191" s="327"/>
      <c r="R191" s="327"/>
      <c r="S191" s="328"/>
      <c r="T191" s="327"/>
    </row>
    <row r="192" spans="1:29" s="440" customFormat="1" ht="25.05" customHeight="1" x14ac:dyDescent="0.25">
      <c r="A192" s="434"/>
      <c r="B192" s="253"/>
      <c r="C192" s="253"/>
      <c r="D192" s="253"/>
      <c r="E192" s="253"/>
      <c r="F192" s="253"/>
      <c r="G192" s="253"/>
      <c r="H192" s="253"/>
      <c r="I192" s="253"/>
      <c r="J192" s="437"/>
      <c r="K192" s="437"/>
      <c r="L192" s="438"/>
      <c r="M192" s="437"/>
      <c r="N192" s="438"/>
      <c r="O192" s="439"/>
      <c r="P192" s="439"/>
      <c r="Q192" s="439"/>
      <c r="R192" s="439"/>
      <c r="S192" s="439"/>
      <c r="T192" s="439"/>
      <c r="U192" s="439"/>
      <c r="V192" s="439"/>
      <c r="W192" s="439"/>
      <c r="X192" s="439"/>
      <c r="Y192" s="439"/>
      <c r="Z192" s="439"/>
      <c r="AA192" s="439"/>
      <c r="AB192" s="439"/>
      <c r="AC192" s="439"/>
    </row>
    <row r="193" spans="1:29" s="329" customFormat="1" ht="19.95" customHeight="1" x14ac:dyDescent="0.25">
      <c r="A193" s="310"/>
      <c r="B193" s="310"/>
      <c r="C193" s="391"/>
      <c r="D193" s="584" t="s">
        <v>208</v>
      </c>
      <c r="E193" s="584"/>
      <c r="F193" s="584"/>
      <c r="G193" s="584"/>
      <c r="H193" s="584"/>
      <c r="I193" s="584"/>
      <c r="J193" s="584"/>
      <c r="K193" s="584"/>
      <c r="L193" s="584"/>
      <c r="M193" s="441"/>
      <c r="N193" s="365"/>
      <c r="O193" s="326"/>
      <c r="P193" s="327"/>
      <c r="Q193" s="327"/>
      <c r="R193" s="327"/>
      <c r="S193" s="328"/>
      <c r="T193" s="327"/>
    </row>
    <row r="194" spans="1:29" s="440" customFormat="1" ht="25.05" customHeight="1" x14ac:dyDescent="0.25">
      <c r="A194" s="434"/>
      <c r="B194" s="253"/>
      <c r="C194" s="253"/>
      <c r="D194" s="253"/>
      <c r="E194" s="253"/>
      <c r="F194" s="253"/>
      <c r="G194" s="253"/>
      <c r="H194" s="253"/>
      <c r="I194" s="253"/>
      <c r="J194" s="437"/>
      <c r="K194" s="437"/>
      <c r="L194" s="438"/>
      <c r="M194" s="437"/>
      <c r="N194" s="438"/>
      <c r="O194" s="439"/>
      <c r="P194" s="439"/>
      <c r="Q194" s="439"/>
      <c r="R194" s="439"/>
      <c r="S194" s="439"/>
      <c r="T194" s="439"/>
      <c r="U194" s="439"/>
      <c r="V194" s="439"/>
      <c r="W194" s="439"/>
      <c r="X194" s="439"/>
      <c r="Y194" s="439"/>
      <c r="Z194" s="439"/>
      <c r="AA194" s="439"/>
      <c r="AB194" s="439"/>
      <c r="AC194" s="439"/>
    </row>
    <row r="195" spans="1:29" s="440" customFormat="1" ht="13.95" customHeight="1" x14ac:dyDescent="0.25">
      <c r="A195" s="434"/>
      <c r="B195" s="253"/>
      <c r="C195" s="253"/>
      <c r="D195" s="253"/>
      <c r="E195" s="253"/>
      <c r="F195" s="253"/>
      <c r="G195" s="253"/>
      <c r="H195" s="253"/>
      <c r="I195" s="253"/>
      <c r="J195" s="437"/>
      <c r="K195" s="437"/>
      <c r="L195" s="438"/>
      <c r="M195" s="437"/>
      <c r="N195" s="438"/>
      <c r="O195" s="439"/>
      <c r="P195" s="439"/>
      <c r="Q195" s="439"/>
      <c r="R195" s="439"/>
      <c r="S195" s="439"/>
      <c r="T195" s="439"/>
      <c r="U195" s="439"/>
      <c r="V195" s="439"/>
      <c r="W195" s="439"/>
      <c r="X195" s="439"/>
      <c r="Y195" s="439"/>
      <c r="Z195" s="439"/>
      <c r="AA195" s="439"/>
      <c r="AB195" s="439"/>
      <c r="AC195" s="439"/>
    </row>
    <row r="196" spans="1:29" s="440" customFormat="1" ht="22.5" customHeight="1" x14ac:dyDescent="0.25">
      <c r="A196" s="434"/>
      <c r="B196" s="253"/>
      <c r="C196" s="423" t="s">
        <v>279</v>
      </c>
      <c r="D196" s="253"/>
      <c r="E196" s="253"/>
      <c r="F196" s="253"/>
      <c r="G196" s="253"/>
      <c r="H196" s="253"/>
      <c r="I196" s="253"/>
      <c r="J196" s="437"/>
      <c r="K196" s="437"/>
      <c r="L196" s="438"/>
      <c r="M196" s="437"/>
      <c r="N196" s="438"/>
      <c r="O196" s="439"/>
      <c r="P196" s="439"/>
      <c r="Q196" s="439"/>
      <c r="R196" s="439"/>
      <c r="S196" s="439"/>
      <c r="T196" s="439"/>
      <c r="U196" s="439"/>
      <c r="V196" s="439"/>
      <c r="W196" s="439"/>
      <c r="X196" s="439"/>
      <c r="Y196" s="439"/>
      <c r="Z196" s="439"/>
      <c r="AA196" s="439"/>
      <c r="AB196" s="439"/>
      <c r="AC196" s="439"/>
    </row>
    <row r="197" spans="1:29" s="440" customFormat="1" ht="19.5" customHeight="1" x14ac:dyDescent="0.25">
      <c r="A197" s="434"/>
      <c r="B197" s="253"/>
      <c r="C197" s="360" t="s">
        <v>79</v>
      </c>
      <c r="D197" s="572" t="s">
        <v>280</v>
      </c>
      <c r="E197" s="572"/>
      <c r="F197" s="572"/>
      <c r="G197" s="572"/>
      <c r="H197" s="572"/>
      <c r="I197" s="572"/>
      <c r="J197" s="572"/>
      <c r="K197" s="572"/>
      <c r="L197" s="572"/>
      <c r="M197" s="437"/>
      <c r="N197" s="438"/>
      <c r="O197" s="439"/>
      <c r="P197" s="439"/>
      <c r="Q197" s="439"/>
      <c r="R197" s="439"/>
      <c r="S197" s="439"/>
      <c r="T197" s="439"/>
      <c r="U197" s="439"/>
      <c r="V197" s="439"/>
      <c r="W197" s="439"/>
      <c r="X197" s="439"/>
      <c r="Y197" s="439"/>
      <c r="Z197" s="439"/>
      <c r="AA197" s="439"/>
      <c r="AB197" s="439"/>
      <c r="AC197" s="439"/>
    </row>
    <row r="198" spans="1:29" s="440" customFormat="1" ht="84" customHeight="1" x14ac:dyDescent="0.25">
      <c r="A198" s="434"/>
      <c r="B198" s="253"/>
      <c r="C198" s="253"/>
      <c r="D198" s="572" t="s">
        <v>281</v>
      </c>
      <c r="E198" s="572"/>
      <c r="F198" s="572"/>
      <c r="G198" s="572"/>
      <c r="H198" s="572"/>
      <c r="I198" s="572"/>
      <c r="J198" s="572"/>
      <c r="K198" s="572"/>
      <c r="L198" s="572"/>
      <c r="M198" s="437"/>
      <c r="N198" s="438"/>
      <c r="O198" s="439"/>
      <c r="P198" s="439"/>
      <c r="Q198" s="439"/>
      <c r="R198" s="439"/>
      <c r="S198" s="439"/>
      <c r="T198" s="439"/>
      <c r="U198" s="439"/>
      <c r="V198" s="439"/>
      <c r="W198" s="439"/>
      <c r="X198" s="439"/>
      <c r="Y198" s="439"/>
      <c r="Z198" s="439"/>
      <c r="AA198" s="439"/>
      <c r="AB198" s="439"/>
      <c r="AC198" s="439"/>
    </row>
    <row r="199" spans="1:29" s="330" customFormat="1" ht="18.45" customHeight="1" x14ac:dyDescent="0.25">
      <c r="A199" s="310"/>
      <c r="B199" s="349"/>
      <c r="C199" s="360"/>
      <c r="D199" s="429"/>
      <c r="E199" s="429"/>
      <c r="F199" s="429"/>
      <c r="G199" s="429"/>
      <c r="H199" s="429"/>
      <c r="I199" s="429"/>
      <c r="J199" s="429"/>
      <c r="K199" s="429"/>
      <c r="L199" s="429"/>
      <c r="M199" s="429"/>
      <c r="N199" s="314"/>
      <c r="O199" s="326"/>
      <c r="P199" s="327"/>
      <c r="Q199" s="327"/>
      <c r="R199" s="327"/>
      <c r="S199" s="328"/>
      <c r="T199" s="327"/>
      <c r="U199" s="329"/>
      <c r="V199" s="329"/>
      <c r="W199" s="329"/>
      <c r="X199" s="329"/>
      <c r="Y199" s="329"/>
      <c r="Z199" s="329"/>
      <c r="AA199" s="329"/>
      <c r="AB199" s="329"/>
      <c r="AC199" s="329"/>
    </row>
    <row r="200" spans="1:29" s="330" customFormat="1" ht="40.5" customHeight="1" x14ac:dyDescent="0.25">
      <c r="A200" s="310"/>
      <c r="B200" s="349"/>
      <c r="C200" s="494" t="s">
        <v>240</v>
      </c>
      <c r="D200" s="494"/>
      <c r="E200" s="494"/>
      <c r="F200" s="494"/>
      <c r="G200" s="494"/>
      <c r="H200" s="494"/>
      <c r="I200" s="494"/>
      <c r="J200" s="494"/>
      <c r="K200" s="494"/>
      <c r="L200" s="494"/>
      <c r="M200" s="429"/>
      <c r="N200" s="314"/>
      <c r="O200" s="326"/>
      <c r="P200" s="327"/>
      <c r="Q200" s="327"/>
      <c r="R200" s="327"/>
      <c r="S200" s="328"/>
      <c r="T200" s="327"/>
      <c r="U200" s="329"/>
      <c r="V200" s="329"/>
      <c r="W200" s="329"/>
      <c r="X200" s="329"/>
      <c r="Y200" s="329"/>
      <c r="Z200" s="329"/>
      <c r="AA200" s="329"/>
      <c r="AB200" s="329"/>
      <c r="AC200" s="329"/>
    </row>
    <row r="201" spans="1:29" s="330" customFormat="1" ht="18" customHeight="1" x14ac:dyDescent="0.25">
      <c r="A201" s="310"/>
      <c r="B201" s="349"/>
      <c r="C201" s="350"/>
      <c r="D201" s="350"/>
      <c r="E201" s="350"/>
      <c r="F201" s="350"/>
      <c r="G201" s="350"/>
      <c r="H201" s="350"/>
      <c r="I201" s="350"/>
      <c r="J201" s="350"/>
      <c r="K201" s="350"/>
      <c r="L201" s="350"/>
      <c r="M201" s="340"/>
      <c r="N201" s="314"/>
      <c r="O201" s="326"/>
      <c r="P201" s="327"/>
      <c r="Q201" s="327"/>
      <c r="R201" s="327"/>
      <c r="S201" s="328"/>
      <c r="T201" s="327"/>
      <c r="U201" s="329"/>
      <c r="V201" s="329"/>
      <c r="W201" s="329"/>
      <c r="X201" s="329"/>
      <c r="Y201" s="329"/>
      <c r="Z201" s="329"/>
      <c r="AA201" s="329"/>
      <c r="AB201" s="329"/>
      <c r="AC201" s="329"/>
    </row>
    <row r="202" spans="1:29" s="330" customFormat="1" ht="55.5" customHeight="1" x14ac:dyDescent="0.25">
      <c r="A202" s="310"/>
      <c r="B202" s="349"/>
      <c r="C202" s="350"/>
      <c r="D202" s="350"/>
      <c r="E202" s="350"/>
      <c r="F202" s="350"/>
      <c r="G202" s="585"/>
      <c r="H202" s="585"/>
      <c r="I202" s="585"/>
      <c r="J202" s="585"/>
      <c r="K202" s="585"/>
      <c r="L202" s="585"/>
      <c r="M202" s="442"/>
      <c r="N202" s="314"/>
      <c r="O202" s="326"/>
      <c r="P202" s="327"/>
      <c r="Q202" s="327"/>
      <c r="R202" s="327"/>
      <c r="S202" s="328"/>
      <c r="T202" s="327"/>
      <c r="U202" s="329"/>
      <c r="V202" s="329"/>
      <c r="W202" s="329"/>
      <c r="X202" s="329"/>
      <c r="Y202" s="329"/>
      <c r="Z202" s="329"/>
      <c r="AA202" s="329"/>
      <c r="AB202" s="329"/>
      <c r="AC202" s="329"/>
    </row>
    <row r="203" spans="1:29" s="330" customFormat="1" ht="31.5" customHeight="1" x14ac:dyDescent="0.25">
      <c r="A203" s="310"/>
      <c r="B203" s="349"/>
      <c r="C203" s="586"/>
      <c r="D203" s="587"/>
      <c r="E203" s="588"/>
      <c r="F203" s="350"/>
      <c r="G203" s="585"/>
      <c r="H203" s="585"/>
      <c r="I203" s="585"/>
      <c r="J203" s="585"/>
      <c r="K203" s="585"/>
      <c r="L203" s="585"/>
      <c r="M203" s="442"/>
      <c r="N203" s="314"/>
      <c r="O203" s="326"/>
      <c r="P203" s="327"/>
      <c r="Q203" s="327"/>
      <c r="R203" s="327"/>
      <c r="S203" s="328"/>
      <c r="T203" s="327"/>
      <c r="U203" s="329"/>
      <c r="V203" s="329"/>
      <c r="W203" s="329"/>
      <c r="X203" s="329"/>
      <c r="Y203" s="329"/>
      <c r="Z203" s="329"/>
      <c r="AA203" s="329"/>
      <c r="AB203" s="329"/>
      <c r="AC203" s="329"/>
    </row>
    <row r="204" spans="1:29" s="330" customFormat="1" ht="20.399999999999999" x14ac:dyDescent="0.25">
      <c r="A204" s="310"/>
      <c r="B204" s="349"/>
      <c r="C204" s="589"/>
      <c r="D204" s="590"/>
      <c r="E204" s="591"/>
      <c r="F204" s="350"/>
      <c r="G204" s="585"/>
      <c r="H204" s="585"/>
      <c r="I204" s="585"/>
      <c r="J204" s="585"/>
      <c r="K204" s="585"/>
      <c r="L204" s="585"/>
      <c r="M204" s="442"/>
      <c r="N204" s="314"/>
      <c r="O204" s="326"/>
      <c r="P204" s="327"/>
      <c r="Q204" s="327"/>
      <c r="R204" s="327"/>
      <c r="S204" s="328"/>
      <c r="T204" s="327"/>
      <c r="U204" s="329"/>
      <c r="V204" s="329"/>
      <c r="W204" s="329"/>
      <c r="X204" s="329"/>
      <c r="Y204" s="329"/>
      <c r="Z204" s="329"/>
      <c r="AA204" s="329"/>
      <c r="AB204" s="329"/>
      <c r="AC204" s="329"/>
    </row>
    <row r="205" spans="1:29" s="330" customFormat="1" ht="20.399999999999999" x14ac:dyDescent="0.25">
      <c r="A205" s="310"/>
      <c r="B205" s="349"/>
      <c r="C205" s="350" t="s">
        <v>20</v>
      </c>
      <c r="D205" s="350"/>
      <c r="E205" s="350"/>
      <c r="F205" s="350"/>
      <c r="G205" s="350" t="s">
        <v>275</v>
      </c>
      <c r="H205" s="350"/>
      <c r="I205" s="350"/>
      <c r="J205" s="350"/>
      <c r="K205" s="350"/>
      <c r="L205" s="350"/>
      <c r="M205" s="340"/>
      <c r="N205" s="314"/>
      <c r="O205" s="326"/>
      <c r="P205" s="327"/>
      <c r="Q205" s="327"/>
      <c r="R205" s="327"/>
      <c r="S205" s="328"/>
      <c r="T205" s="327"/>
      <c r="U205" s="329"/>
      <c r="V205" s="329"/>
      <c r="W205" s="329"/>
      <c r="X205" s="329"/>
      <c r="Y205" s="329"/>
      <c r="Z205" s="329"/>
      <c r="AA205" s="329"/>
      <c r="AB205" s="329"/>
      <c r="AC205" s="329"/>
    </row>
    <row r="206" spans="1:29" s="330" customFormat="1" ht="30" customHeight="1" x14ac:dyDescent="0.25">
      <c r="A206" s="310"/>
      <c r="B206" s="349"/>
      <c r="C206" s="350"/>
      <c r="D206" s="443"/>
      <c r="E206" s="340"/>
      <c r="F206" s="340"/>
      <c r="G206" s="340"/>
      <c r="H206" s="340"/>
      <c r="I206" s="340"/>
      <c r="J206" s="340"/>
      <c r="K206" s="340"/>
      <c r="L206" s="340"/>
      <c r="M206" s="340"/>
      <c r="N206" s="314"/>
      <c r="O206" s="326"/>
      <c r="P206" s="327"/>
      <c r="Q206" s="327"/>
      <c r="R206" s="327"/>
      <c r="S206" s="328"/>
      <c r="T206" s="327"/>
      <c r="U206" s="329"/>
      <c r="V206" s="329"/>
      <c r="W206" s="329"/>
      <c r="X206" s="329"/>
      <c r="Y206" s="329"/>
      <c r="Z206" s="329"/>
      <c r="AA206" s="329"/>
      <c r="AB206" s="329"/>
      <c r="AC206" s="329"/>
    </row>
    <row r="207" spans="1:29" s="330" customFormat="1" ht="14.1" customHeight="1" x14ac:dyDescent="0.25">
      <c r="A207" s="310"/>
      <c r="B207" s="349"/>
      <c r="C207" s="423" t="s">
        <v>239</v>
      </c>
      <c r="D207" s="349"/>
      <c r="E207" s="350"/>
      <c r="F207" s="350"/>
      <c r="G207" s="350"/>
      <c r="H207" s="350"/>
      <c r="I207" s="350"/>
      <c r="J207" s="350"/>
      <c r="K207" s="350"/>
      <c r="L207" s="350"/>
      <c r="M207" s="340"/>
      <c r="N207" s="314"/>
      <c r="O207" s="326"/>
      <c r="P207" s="327"/>
      <c r="Q207" s="327"/>
      <c r="R207" s="327"/>
      <c r="S207" s="328"/>
      <c r="T207" s="327"/>
      <c r="U207" s="329"/>
      <c r="V207" s="329"/>
      <c r="W207" s="329"/>
      <c r="X207" s="329"/>
      <c r="Y207" s="329"/>
      <c r="Z207" s="329"/>
      <c r="AA207" s="329"/>
      <c r="AB207" s="329"/>
      <c r="AC207" s="329"/>
    </row>
    <row r="208" spans="1:29" s="330" customFormat="1" ht="14.1" customHeight="1" x14ac:dyDescent="0.25">
      <c r="A208" s="310"/>
      <c r="B208" s="349"/>
      <c r="C208" s="350"/>
      <c r="D208" s="350"/>
      <c r="E208" s="350"/>
      <c r="F208" s="350"/>
      <c r="G208" s="350"/>
      <c r="H208" s="350"/>
      <c r="I208" s="350"/>
      <c r="J208" s="350"/>
      <c r="K208" s="350"/>
      <c r="L208" s="350"/>
      <c r="M208" s="340"/>
      <c r="N208" s="314"/>
      <c r="O208" s="326"/>
      <c r="P208" s="327"/>
      <c r="Q208" s="327"/>
      <c r="R208" s="327"/>
      <c r="S208" s="328"/>
      <c r="T208" s="327"/>
      <c r="U208" s="329"/>
      <c r="V208" s="329"/>
      <c r="W208" s="329"/>
      <c r="X208" s="329"/>
      <c r="Y208" s="329"/>
      <c r="Z208" s="329"/>
      <c r="AA208" s="329"/>
      <c r="AB208" s="329"/>
      <c r="AC208" s="329"/>
    </row>
    <row r="209" spans="1:29" s="330" customFormat="1" ht="15" customHeight="1" x14ac:dyDescent="0.25">
      <c r="A209" s="310"/>
      <c r="B209" s="349"/>
      <c r="C209" s="350"/>
      <c r="D209" s="350" t="s">
        <v>162</v>
      </c>
      <c r="E209" s="350"/>
      <c r="F209" s="350"/>
      <c r="G209" s="350"/>
      <c r="H209" s="350"/>
      <c r="I209" s="350"/>
      <c r="J209" s="350"/>
      <c r="K209" s="350"/>
      <c r="L209" s="350"/>
      <c r="M209" s="340"/>
      <c r="N209" s="314"/>
      <c r="O209" s="326"/>
      <c r="P209" s="327"/>
      <c r="Q209" s="327"/>
      <c r="R209" s="327"/>
      <c r="S209" s="328"/>
      <c r="T209" s="327"/>
      <c r="U209" s="329"/>
      <c r="V209" s="329"/>
      <c r="W209" s="329"/>
      <c r="X209" s="329"/>
      <c r="Y209" s="329"/>
      <c r="Z209" s="329"/>
      <c r="AA209" s="329"/>
      <c r="AB209" s="329"/>
      <c r="AC209" s="329"/>
    </row>
    <row r="210" spans="1:29" s="330" customFormat="1" ht="12" customHeight="1" x14ac:dyDescent="0.25">
      <c r="A210" s="310"/>
      <c r="B210" s="349"/>
      <c r="C210" s="350"/>
      <c r="D210" s="350"/>
      <c r="E210" s="350"/>
      <c r="F210" s="350"/>
      <c r="G210" s="350"/>
      <c r="H210" s="350"/>
      <c r="I210" s="350"/>
      <c r="J210" s="350"/>
      <c r="K210" s="350"/>
      <c r="L210" s="350"/>
      <c r="M210" s="340"/>
      <c r="N210" s="314"/>
      <c r="O210" s="326"/>
      <c r="P210" s="327"/>
      <c r="Q210" s="327"/>
      <c r="R210" s="327"/>
      <c r="S210" s="328"/>
      <c r="T210" s="327"/>
      <c r="U210" s="329"/>
      <c r="V210" s="329"/>
      <c r="W210" s="329"/>
      <c r="X210" s="329"/>
      <c r="Y210" s="329"/>
      <c r="Z210" s="329"/>
      <c r="AA210" s="329"/>
      <c r="AB210" s="329"/>
      <c r="AC210" s="329"/>
    </row>
    <row r="211" spans="1:29" s="330" customFormat="1" ht="15" customHeight="1" x14ac:dyDescent="0.25">
      <c r="A211" s="310"/>
      <c r="B211" s="349"/>
      <c r="C211" s="350"/>
      <c r="D211" s="350" t="s">
        <v>0</v>
      </c>
      <c r="E211" s="350"/>
      <c r="F211" s="350"/>
      <c r="G211" s="350"/>
      <c r="H211" s="350"/>
      <c r="I211" s="350"/>
      <c r="J211" s="350"/>
      <c r="K211" s="350"/>
      <c r="L211" s="350"/>
      <c r="M211" s="340"/>
      <c r="N211" s="314"/>
      <c r="O211" s="326"/>
      <c r="P211" s="327"/>
      <c r="Q211" s="327"/>
      <c r="R211" s="327"/>
      <c r="S211" s="328"/>
      <c r="T211" s="327"/>
      <c r="U211" s="329"/>
      <c r="V211" s="329"/>
      <c r="W211" s="329"/>
      <c r="X211" s="329"/>
      <c r="Y211" s="329"/>
      <c r="Z211" s="329"/>
      <c r="AA211" s="329"/>
      <c r="AB211" s="329"/>
      <c r="AC211" s="329"/>
    </row>
    <row r="212" spans="1:29" s="330" customFormat="1" ht="12" customHeight="1" x14ac:dyDescent="0.25">
      <c r="A212" s="310"/>
      <c r="B212" s="349"/>
      <c r="C212" s="350"/>
      <c r="D212" s="350"/>
      <c r="E212" s="350"/>
      <c r="F212" s="350"/>
      <c r="G212" s="350"/>
      <c r="H212" s="350"/>
      <c r="I212" s="350"/>
      <c r="J212" s="350"/>
      <c r="K212" s="350"/>
      <c r="L212" s="350"/>
      <c r="M212" s="340"/>
      <c r="N212" s="314"/>
      <c r="O212" s="326"/>
      <c r="P212" s="327"/>
      <c r="Q212" s="327"/>
      <c r="R212" s="327"/>
      <c r="S212" s="328"/>
      <c r="T212" s="327"/>
      <c r="U212" s="329"/>
      <c r="V212" s="329"/>
      <c r="W212" s="329"/>
      <c r="X212" s="329"/>
      <c r="Y212" s="329"/>
      <c r="Z212" s="329"/>
      <c r="AA212" s="329"/>
      <c r="AB212" s="329"/>
      <c r="AC212" s="329"/>
    </row>
    <row r="213" spans="1:29" s="330" customFormat="1" ht="15" customHeight="1" x14ac:dyDescent="0.25">
      <c r="A213" s="310"/>
      <c r="B213" s="349"/>
      <c r="C213" s="350"/>
      <c r="D213" s="350" t="s">
        <v>243</v>
      </c>
      <c r="E213" s="350"/>
      <c r="F213" s="350"/>
      <c r="G213" s="350"/>
      <c r="H213" s="350"/>
      <c r="I213" s="350"/>
      <c r="J213" s="350"/>
      <c r="K213" s="350"/>
      <c r="L213" s="350"/>
      <c r="M213" s="340"/>
      <c r="N213" s="314"/>
      <c r="O213" s="326"/>
      <c r="P213" s="327"/>
      <c r="Q213" s="327"/>
      <c r="R213" s="327"/>
      <c r="S213" s="328"/>
      <c r="T213" s="327"/>
      <c r="U213" s="329"/>
      <c r="V213" s="329"/>
      <c r="W213" s="329"/>
      <c r="X213" s="329"/>
      <c r="Y213" s="329"/>
      <c r="Z213" s="329"/>
      <c r="AA213" s="329"/>
      <c r="AB213" s="329"/>
      <c r="AC213" s="329"/>
    </row>
    <row r="214" spans="1:29" s="330" customFormat="1" ht="12" customHeight="1" x14ac:dyDescent="0.25">
      <c r="A214" s="310"/>
      <c r="B214" s="349"/>
      <c r="C214" s="350"/>
      <c r="D214" s="350"/>
      <c r="E214" s="350"/>
      <c r="F214" s="350"/>
      <c r="G214" s="350"/>
      <c r="H214" s="350"/>
      <c r="I214" s="350"/>
      <c r="J214" s="350"/>
      <c r="K214" s="350"/>
      <c r="L214" s="350"/>
      <c r="M214" s="340"/>
      <c r="N214" s="314"/>
      <c r="O214" s="326"/>
      <c r="P214" s="327"/>
      <c r="Q214" s="327"/>
      <c r="R214" s="327"/>
      <c r="S214" s="328"/>
      <c r="T214" s="327"/>
      <c r="U214" s="329"/>
      <c r="V214" s="329"/>
      <c r="W214" s="329"/>
      <c r="X214" s="329"/>
      <c r="Y214" s="329"/>
      <c r="Z214" s="329"/>
      <c r="AA214" s="329"/>
      <c r="AB214" s="329"/>
      <c r="AC214" s="329"/>
    </row>
    <row r="215" spans="1:29" s="330" customFormat="1" ht="30" customHeight="1" x14ac:dyDescent="0.25">
      <c r="A215" s="310"/>
      <c r="B215" s="349"/>
      <c r="C215" s="350"/>
      <c r="D215" s="491" t="s">
        <v>169</v>
      </c>
      <c r="E215" s="491"/>
      <c r="F215" s="491"/>
      <c r="G215" s="491"/>
      <c r="H215" s="491"/>
      <c r="I215" s="491"/>
      <c r="J215" s="491"/>
      <c r="K215" s="491"/>
      <c r="L215" s="491"/>
      <c r="M215" s="444"/>
      <c r="N215" s="314"/>
      <c r="O215" s="326"/>
      <c r="P215" s="327"/>
      <c r="Q215" s="327"/>
      <c r="R215" s="327"/>
      <c r="S215" s="328"/>
      <c r="T215" s="327"/>
      <c r="U215" s="329"/>
      <c r="V215" s="329"/>
      <c r="W215" s="329"/>
      <c r="X215" s="329"/>
      <c r="Y215" s="329"/>
      <c r="Z215" s="329"/>
      <c r="AA215" s="329"/>
      <c r="AB215" s="329"/>
      <c r="AC215" s="329"/>
    </row>
    <row r="216" spans="1:29" s="330" customFormat="1" ht="12" customHeight="1" x14ac:dyDescent="0.25">
      <c r="A216" s="310"/>
      <c r="B216" s="349"/>
      <c r="C216" s="350"/>
      <c r="D216" s="426"/>
      <c r="E216" s="445"/>
      <c r="F216" s="445"/>
      <c r="G216" s="445"/>
      <c r="H216" s="445"/>
      <c r="I216" s="445"/>
      <c r="J216" s="445"/>
      <c r="K216" s="445"/>
      <c r="L216" s="445"/>
      <c r="M216" s="446"/>
      <c r="N216" s="314"/>
      <c r="O216" s="326"/>
      <c r="P216" s="327"/>
      <c r="Q216" s="327"/>
      <c r="R216" s="327"/>
      <c r="S216" s="328"/>
      <c r="T216" s="327"/>
      <c r="U216" s="329"/>
      <c r="V216" s="329"/>
      <c r="W216" s="329"/>
      <c r="X216" s="329"/>
      <c r="Y216" s="329"/>
      <c r="Z216" s="329"/>
      <c r="AA216" s="329"/>
      <c r="AB216" s="329"/>
      <c r="AC216" s="329"/>
    </row>
    <row r="217" spans="1:29" s="330" customFormat="1" ht="15" customHeight="1" x14ac:dyDescent="0.25">
      <c r="A217" s="310"/>
      <c r="B217" s="349"/>
      <c r="C217" s="350"/>
      <c r="D217" s="350" t="s">
        <v>159</v>
      </c>
      <c r="E217" s="445"/>
      <c r="F217" s="445"/>
      <c r="G217" s="445"/>
      <c r="H217" s="445"/>
      <c r="I217" s="445"/>
      <c r="J217" s="445"/>
      <c r="K217" s="445"/>
      <c r="L217" s="445"/>
      <c r="M217" s="446"/>
      <c r="N217" s="314"/>
      <c r="O217" s="326"/>
      <c r="P217" s="327"/>
      <c r="Q217" s="327"/>
      <c r="R217" s="327"/>
      <c r="S217" s="328"/>
      <c r="T217" s="327"/>
      <c r="U217" s="329"/>
      <c r="V217" s="329"/>
      <c r="W217" s="329"/>
      <c r="X217" s="329"/>
      <c r="Y217" s="329"/>
      <c r="Z217" s="329"/>
      <c r="AA217" s="329"/>
      <c r="AB217" s="329"/>
      <c r="AC217" s="329"/>
    </row>
    <row r="218" spans="1:29" s="330" customFormat="1" ht="15" customHeight="1" x14ac:dyDescent="0.25">
      <c r="A218" s="310"/>
      <c r="B218" s="349"/>
      <c r="C218" s="350"/>
      <c r="D218" s="350"/>
      <c r="E218" s="445"/>
      <c r="F218" s="445"/>
      <c r="G218" s="445"/>
      <c r="H218" s="445"/>
      <c r="I218" s="445"/>
      <c r="J218" s="445"/>
      <c r="K218" s="445"/>
      <c r="L218" s="445"/>
      <c r="M218" s="446"/>
      <c r="N218" s="314"/>
      <c r="O218" s="326"/>
      <c r="P218" s="327"/>
      <c r="Q218" s="327"/>
      <c r="R218" s="327"/>
      <c r="S218" s="328"/>
      <c r="T218" s="327"/>
      <c r="U218" s="329"/>
      <c r="V218" s="329"/>
      <c r="W218" s="329"/>
      <c r="X218" s="329"/>
      <c r="Y218" s="329"/>
      <c r="Z218" s="329"/>
      <c r="AA218" s="329"/>
      <c r="AB218" s="329"/>
      <c r="AC218" s="329"/>
    </row>
    <row r="219" spans="1:29" s="330" customFormat="1" ht="15" customHeight="1" x14ac:dyDescent="0.25">
      <c r="A219" s="310"/>
      <c r="B219" s="349"/>
      <c r="C219" s="350"/>
      <c r="D219" s="350" t="s">
        <v>277</v>
      </c>
      <c r="E219" s="350"/>
      <c r="F219" s="350"/>
      <c r="G219" s="350"/>
      <c r="H219" s="350"/>
      <c r="I219" s="350"/>
      <c r="J219" s="350"/>
      <c r="K219" s="350"/>
      <c r="L219" s="350"/>
      <c r="M219" s="340"/>
      <c r="N219" s="314"/>
      <c r="O219" s="326"/>
      <c r="P219" s="327"/>
      <c r="Q219" s="327"/>
      <c r="R219" s="327"/>
      <c r="S219" s="328"/>
      <c r="T219" s="327"/>
      <c r="U219" s="329"/>
      <c r="V219" s="329"/>
      <c r="W219" s="329"/>
      <c r="X219" s="329"/>
      <c r="Y219" s="329"/>
      <c r="Z219" s="329"/>
      <c r="AA219" s="329"/>
      <c r="AB219" s="329"/>
      <c r="AC219" s="329"/>
    </row>
    <row r="220" spans="1:29" s="330" customFormat="1" ht="12" customHeight="1" x14ac:dyDescent="0.25">
      <c r="A220" s="310"/>
      <c r="B220" s="349"/>
      <c r="C220" s="350"/>
      <c r="D220" s="350"/>
      <c r="E220" s="350"/>
      <c r="F220" s="350"/>
      <c r="G220" s="350"/>
      <c r="H220" s="350"/>
      <c r="I220" s="350"/>
      <c r="J220" s="350"/>
      <c r="K220" s="350"/>
      <c r="L220" s="350"/>
      <c r="M220" s="340"/>
      <c r="N220" s="314"/>
      <c r="O220" s="326"/>
      <c r="P220" s="327"/>
      <c r="Q220" s="327"/>
      <c r="R220" s="327"/>
      <c r="S220" s="328"/>
      <c r="T220" s="327"/>
      <c r="U220" s="329"/>
      <c r="V220" s="329"/>
      <c r="W220" s="329"/>
      <c r="X220" s="329"/>
      <c r="Y220" s="329"/>
      <c r="Z220" s="329"/>
      <c r="AA220" s="329"/>
      <c r="AB220" s="329"/>
      <c r="AC220" s="329"/>
    </row>
    <row r="221" spans="1:29" s="330" customFormat="1" ht="31.05" customHeight="1" x14ac:dyDescent="0.25">
      <c r="A221" s="310"/>
      <c r="B221" s="349"/>
      <c r="C221" s="350"/>
      <c r="D221" s="491" t="s">
        <v>278</v>
      </c>
      <c r="E221" s="491"/>
      <c r="F221" s="491"/>
      <c r="G221" s="491"/>
      <c r="H221" s="491"/>
      <c r="I221" s="491"/>
      <c r="J221" s="491"/>
      <c r="K221" s="491"/>
      <c r="L221" s="491"/>
      <c r="M221" s="340"/>
      <c r="N221" s="314"/>
      <c r="O221" s="326"/>
      <c r="P221" s="327"/>
      <c r="Q221" s="327"/>
      <c r="R221" s="327"/>
      <c r="S221" s="328"/>
      <c r="T221" s="327"/>
      <c r="U221" s="329"/>
      <c r="V221" s="329"/>
      <c r="W221" s="329"/>
      <c r="X221" s="329"/>
      <c r="Y221" s="329"/>
      <c r="Z221" s="329"/>
      <c r="AA221" s="329"/>
      <c r="AB221" s="329"/>
      <c r="AC221" s="329"/>
    </row>
    <row r="222" spans="1:29" s="330" customFormat="1" ht="12" customHeight="1" x14ac:dyDescent="0.25">
      <c r="A222" s="310"/>
      <c r="B222" s="349"/>
      <c r="C222" s="350"/>
      <c r="D222" s="350"/>
      <c r="E222" s="350"/>
      <c r="F222" s="350"/>
      <c r="G222" s="350"/>
      <c r="H222" s="350"/>
      <c r="I222" s="350"/>
      <c r="J222" s="350"/>
      <c r="K222" s="350"/>
      <c r="L222" s="350"/>
      <c r="M222" s="340"/>
      <c r="N222" s="314"/>
      <c r="O222" s="326"/>
      <c r="P222" s="327"/>
      <c r="Q222" s="327"/>
      <c r="R222" s="327"/>
      <c r="S222" s="328"/>
      <c r="T222" s="327"/>
      <c r="U222" s="329"/>
      <c r="V222" s="329"/>
      <c r="W222" s="329"/>
      <c r="X222" s="329"/>
      <c r="Y222" s="329"/>
      <c r="Z222" s="329"/>
      <c r="AA222" s="329"/>
      <c r="AB222" s="329"/>
      <c r="AC222" s="329"/>
    </row>
    <row r="223" spans="1:29" s="330" customFormat="1" ht="15" customHeight="1" x14ac:dyDescent="0.25">
      <c r="A223" s="310"/>
      <c r="B223" s="349"/>
      <c r="C223" s="350"/>
      <c r="D223" s="350" t="s">
        <v>48</v>
      </c>
      <c r="E223" s="350"/>
      <c r="F223" s="350"/>
      <c r="G223" s="350"/>
      <c r="H223" s="350"/>
      <c r="I223" s="350"/>
      <c r="J223" s="350"/>
      <c r="K223" s="350"/>
      <c r="L223" s="350"/>
      <c r="M223" s="340"/>
      <c r="N223" s="314"/>
      <c r="O223" s="326"/>
      <c r="P223" s="327"/>
      <c r="Q223" s="327"/>
      <c r="R223" s="327"/>
      <c r="S223" s="328"/>
      <c r="T223" s="327"/>
      <c r="U223" s="329"/>
      <c r="V223" s="329"/>
      <c r="W223" s="329"/>
      <c r="X223" s="329"/>
      <c r="Y223" s="329"/>
      <c r="Z223" s="329"/>
      <c r="AA223" s="329"/>
      <c r="AB223" s="329"/>
      <c r="AC223" s="329"/>
    </row>
    <row r="224" spans="1:29" s="330" customFormat="1" ht="25.05" customHeight="1" x14ac:dyDescent="0.25">
      <c r="A224" s="310"/>
      <c r="B224" s="349"/>
      <c r="C224" s="350"/>
      <c r="D224" s="368"/>
      <c r="E224" s="350"/>
      <c r="F224" s="350"/>
      <c r="G224" s="350"/>
      <c r="H224" s="350"/>
      <c r="I224" s="350"/>
      <c r="J224" s="350"/>
      <c r="K224" s="350"/>
      <c r="L224" s="350"/>
      <c r="M224" s="340"/>
      <c r="N224" s="314"/>
      <c r="O224" s="326"/>
      <c r="P224" s="327"/>
      <c r="Q224" s="327"/>
      <c r="R224" s="327"/>
      <c r="S224" s="328"/>
      <c r="T224" s="327"/>
      <c r="U224" s="329"/>
      <c r="V224" s="329"/>
      <c r="W224" s="329"/>
      <c r="X224" s="329"/>
      <c r="Y224" s="329"/>
      <c r="Z224" s="329"/>
      <c r="AA224" s="329"/>
      <c r="AB224" s="329"/>
      <c r="AC224" s="329"/>
    </row>
    <row r="225" spans="2:19" ht="13.5" customHeight="1" x14ac:dyDescent="0.25">
      <c r="C225" s="448"/>
      <c r="D225" s="448"/>
      <c r="E225" s="448"/>
      <c r="F225" s="448"/>
      <c r="G225" s="448"/>
      <c r="H225" s="448"/>
      <c r="I225" s="448"/>
      <c r="J225" s="448"/>
      <c r="K225" s="448"/>
      <c r="L225" s="448"/>
      <c r="M225" s="449"/>
      <c r="O225" s="449"/>
    </row>
    <row r="226" spans="2:19" x14ac:dyDescent="0.25">
      <c r="C226" s="448"/>
      <c r="I226" s="448"/>
      <c r="J226" s="448"/>
      <c r="K226" s="448"/>
      <c r="L226" s="448"/>
      <c r="M226" s="449"/>
      <c r="O226" s="449"/>
    </row>
    <row r="227" spans="2:19" ht="38.25" hidden="1" customHeight="1" x14ac:dyDescent="0.25">
      <c r="B227" s="453"/>
      <c r="C227" s="448"/>
      <c r="I227" s="448"/>
      <c r="J227" s="454"/>
      <c r="K227" s="455" t="s">
        <v>66</v>
      </c>
      <c r="L227" s="456"/>
      <c r="M227" s="359"/>
      <c r="N227" s="452"/>
      <c r="P227" s="457"/>
      <c r="Q227" s="457"/>
      <c r="R227" s="457"/>
      <c r="S227" s="457"/>
    </row>
    <row r="228" spans="2:19" ht="13.8" hidden="1" x14ac:dyDescent="0.25">
      <c r="B228" s="453"/>
      <c r="C228" s="458"/>
      <c r="J228" s="459"/>
      <c r="K228" s="455" t="s">
        <v>170</v>
      </c>
      <c r="L228" s="456"/>
      <c r="M228" s="359"/>
      <c r="N228" s="452"/>
      <c r="P228" s="457"/>
      <c r="Q228" s="457"/>
      <c r="R228" s="457"/>
      <c r="S228" s="457"/>
    </row>
    <row r="229" spans="2:19" ht="26.4" hidden="1" x14ac:dyDescent="0.25">
      <c r="B229" s="453"/>
      <c r="C229" s="460"/>
      <c r="J229" s="461"/>
      <c r="K229" s="455" t="s">
        <v>171</v>
      </c>
      <c r="L229" s="456"/>
      <c r="M229" s="359"/>
      <c r="N229" s="452"/>
      <c r="P229" s="457"/>
      <c r="Q229" s="457"/>
      <c r="R229" s="457"/>
      <c r="S229" s="457"/>
    </row>
    <row r="230" spans="2:19" ht="52.8" hidden="1" x14ac:dyDescent="0.25">
      <c r="B230" s="453"/>
      <c r="C230" s="460"/>
      <c r="J230" s="461"/>
      <c r="K230" s="455" t="s">
        <v>172</v>
      </c>
      <c r="L230" s="462"/>
      <c r="M230" s="356"/>
      <c r="N230" s="452"/>
      <c r="P230" s="457"/>
      <c r="Q230" s="457"/>
      <c r="R230" s="457"/>
      <c r="S230" s="457"/>
    </row>
    <row r="231" spans="2:19" ht="79.2" hidden="1" x14ac:dyDescent="0.25">
      <c r="B231" s="453"/>
      <c r="C231" s="460"/>
      <c r="J231" s="461"/>
      <c r="K231" s="455" t="s">
        <v>173</v>
      </c>
      <c r="L231" s="462"/>
      <c r="M231" s="356"/>
      <c r="N231" s="452"/>
      <c r="P231" s="457"/>
      <c r="Q231" s="457"/>
      <c r="R231" s="457"/>
      <c r="S231" s="457"/>
    </row>
    <row r="232" spans="2:19" ht="66" hidden="1" x14ac:dyDescent="0.25">
      <c r="B232" s="453"/>
      <c r="C232" s="460"/>
      <c r="J232" s="461"/>
      <c r="K232" s="455" t="s">
        <v>174</v>
      </c>
      <c r="L232" s="456"/>
      <c r="M232" s="359"/>
      <c r="N232" s="452"/>
      <c r="P232" s="457"/>
      <c r="Q232" s="457"/>
      <c r="R232" s="457"/>
      <c r="S232" s="457"/>
    </row>
    <row r="233" spans="2:19" ht="26.4" hidden="1" x14ac:dyDescent="0.25">
      <c r="B233" s="453"/>
      <c r="C233" s="460"/>
      <c r="J233" s="461"/>
      <c r="K233" s="455" t="s">
        <v>175</v>
      </c>
      <c r="L233" s="456"/>
      <c r="M233" s="359"/>
      <c r="O233" s="449"/>
      <c r="P233" s="449"/>
      <c r="Q233" s="449"/>
      <c r="S233" s="356"/>
    </row>
    <row r="234" spans="2:19" ht="145.19999999999999" hidden="1" x14ac:dyDescent="0.25">
      <c r="B234" s="453"/>
      <c r="C234" s="460"/>
      <c r="J234" s="461"/>
      <c r="K234" s="455" t="s">
        <v>176</v>
      </c>
      <c r="L234" s="462"/>
      <c r="M234" s="356"/>
      <c r="O234" s="449"/>
      <c r="P234" s="449"/>
      <c r="Q234" s="449"/>
      <c r="S234" s="356"/>
    </row>
    <row r="235" spans="2:19" ht="66" hidden="1" x14ac:dyDescent="0.25">
      <c r="B235" s="453"/>
      <c r="C235" s="460"/>
      <c r="J235" s="461"/>
      <c r="K235" s="455" t="s">
        <v>177</v>
      </c>
      <c r="L235" s="456"/>
      <c r="M235" s="359"/>
      <c r="O235" s="449"/>
      <c r="P235" s="449"/>
      <c r="Q235" s="449"/>
      <c r="S235" s="356"/>
    </row>
    <row r="236" spans="2:19" ht="39.6" hidden="1" x14ac:dyDescent="0.25">
      <c r="B236" s="453"/>
      <c r="C236" s="460"/>
      <c r="J236" s="461"/>
      <c r="K236" s="455" t="s">
        <v>178</v>
      </c>
      <c r="L236" s="456"/>
      <c r="M236" s="359"/>
      <c r="O236" s="449"/>
      <c r="P236" s="449"/>
      <c r="Q236" s="449"/>
      <c r="S236" s="356"/>
    </row>
    <row r="237" spans="2:19" ht="66" hidden="1" x14ac:dyDescent="0.25">
      <c r="B237" s="453"/>
      <c r="C237" s="460"/>
      <c r="J237" s="461"/>
      <c r="K237" s="455" t="s">
        <v>179</v>
      </c>
      <c r="L237" s="456"/>
      <c r="M237" s="359"/>
      <c r="O237" s="449"/>
      <c r="P237" s="449"/>
      <c r="Q237" s="449"/>
      <c r="S237" s="356"/>
    </row>
    <row r="238" spans="2:19" ht="42.75" hidden="1" customHeight="1" x14ac:dyDescent="0.25">
      <c r="B238" s="453"/>
      <c r="C238" s="460"/>
      <c r="J238" s="461"/>
      <c r="K238" s="455" t="s">
        <v>180</v>
      </c>
      <c r="L238" s="456"/>
      <c r="M238" s="359"/>
      <c r="O238" s="449"/>
      <c r="P238" s="449"/>
      <c r="Q238" s="449"/>
      <c r="S238" s="356"/>
    </row>
    <row r="239" spans="2:19" ht="145.19999999999999" hidden="1" x14ac:dyDescent="0.25">
      <c r="B239" s="453"/>
      <c r="C239" s="460"/>
      <c r="J239" s="461"/>
      <c r="K239" s="455" t="s">
        <v>181</v>
      </c>
      <c r="L239" s="456"/>
      <c r="M239" s="359"/>
      <c r="O239" s="449"/>
      <c r="P239" s="449"/>
      <c r="Q239" s="449"/>
      <c r="S239" s="356"/>
    </row>
    <row r="240" spans="2:19" ht="26.4" hidden="1" x14ac:dyDescent="0.25">
      <c r="B240" s="453"/>
      <c r="C240" s="460"/>
      <c r="J240" s="463"/>
      <c r="K240" s="455" t="s">
        <v>182</v>
      </c>
      <c r="L240" s="456"/>
      <c r="M240" s="359"/>
      <c r="O240" s="449"/>
      <c r="P240" s="449"/>
      <c r="Q240" s="449"/>
      <c r="S240" s="356"/>
    </row>
    <row r="241" spans="2:29" ht="118.8" hidden="1" x14ac:dyDescent="0.25">
      <c r="B241" s="453"/>
      <c r="C241" s="460"/>
      <c r="K241" s="455" t="s">
        <v>183</v>
      </c>
      <c r="L241" s="456"/>
      <c r="M241" s="359"/>
      <c r="O241" s="449"/>
      <c r="P241" s="449"/>
      <c r="Q241" s="449"/>
      <c r="S241" s="356"/>
    </row>
    <row r="242" spans="2:29" s="463" customFormat="1" hidden="1" x14ac:dyDescent="0.25">
      <c r="B242" s="453"/>
      <c r="C242" s="464"/>
      <c r="D242" s="452"/>
      <c r="E242" s="452"/>
      <c r="F242" s="452"/>
      <c r="G242" s="452"/>
      <c r="H242" s="452"/>
      <c r="I242" s="452"/>
      <c r="J242" s="454"/>
      <c r="K242" s="455" t="s">
        <v>184</v>
      </c>
      <c r="L242" s="456"/>
      <c r="M242" s="359"/>
      <c r="N242" s="465"/>
      <c r="O242" s="449"/>
      <c r="P242" s="449"/>
      <c r="Q242" s="449"/>
      <c r="R242" s="466"/>
      <c r="S242" s="356"/>
      <c r="T242" s="466"/>
      <c r="U242" s="467"/>
      <c r="V242" s="467"/>
      <c r="W242" s="467"/>
      <c r="X242" s="467"/>
      <c r="Y242" s="467"/>
      <c r="Z242" s="467"/>
      <c r="AA242" s="467"/>
      <c r="AB242" s="467"/>
      <c r="AC242" s="467"/>
    </row>
    <row r="243" spans="2:29" s="463" customFormat="1" ht="66" hidden="1" x14ac:dyDescent="0.25">
      <c r="B243" s="453"/>
      <c r="C243" s="464"/>
      <c r="D243" s="452"/>
      <c r="E243" s="452"/>
      <c r="F243" s="452"/>
      <c r="G243" s="452"/>
      <c r="H243" s="452"/>
      <c r="I243" s="452"/>
      <c r="J243" s="459"/>
      <c r="K243" s="455" t="s">
        <v>185</v>
      </c>
      <c r="L243" s="456"/>
      <c r="M243" s="359"/>
      <c r="N243" s="465"/>
      <c r="O243" s="449"/>
      <c r="P243" s="449"/>
      <c r="Q243" s="449"/>
      <c r="R243" s="466"/>
      <c r="S243" s="356"/>
      <c r="T243" s="466"/>
      <c r="U243" s="467"/>
      <c r="V243" s="467"/>
      <c r="W243" s="467"/>
      <c r="X243" s="467"/>
      <c r="Y243" s="467"/>
      <c r="Z243" s="467"/>
      <c r="AA243" s="467"/>
      <c r="AB243" s="467"/>
      <c r="AC243" s="467"/>
    </row>
    <row r="244" spans="2:29" s="463" customFormat="1" ht="92.4" hidden="1" x14ac:dyDescent="0.25">
      <c r="B244" s="453"/>
      <c r="C244" s="464"/>
      <c r="D244" s="452"/>
      <c r="E244" s="452"/>
      <c r="F244" s="452"/>
      <c r="G244" s="452"/>
      <c r="H244" s="452"/>
      <c r="I244" s="452"/>
      <c r="J244" s="461"/>
      <c r="K244" s="455" t="s">
        <v>186</v>
      </c>
      <c r="L244" s="456"/>
      <c r="M244" s="359"/>
      <c r="N244" s="465"/>
      <c r="O244" s="449"/>
      <c r="P244" s="449"/>
      <c r="Q244" s="449"/>
      <c r="R244" s="466"/>
      <c r="S244" s="356"/>
      <c r="T244" s="466"/>
      <c r="U244" s="467"/>
      <c r="V244" s="467"/>
      <c r="W244" s="467"/>
      <c r="X244" s="467"/>
      <c r="Y244" s="467"/>
      <c r="Z244" s="467"/>
      <c r="AA244" s="467"/>
      <c r="AB244" s="467"/>
      <c r="AC244" s="467"/>
    </row>
    <row r="245" spans="2:29" s="463" customFormat="1" ht="145.19999999999999" hidden="1" x14ac:dyDescent="0.25">
      <c r="B245" s="453"/>
      <c r="D245" s="452"/>
      <c r="E245" s="452"/>
      <c r="F245" s="452"/>
      <c r="G245" s="452"/>
      <c r="H245" s="452"/>
      <c r="I245" s="452"/>
      <c r="J245" s="461"/>
      <c r="K245" s="455" t="s">
        <v>187</v>
      </c>
      <c r="L245" s="456"/>
      <c r="M245" s="359"/>
      <c r="N245" s="465"/>
      <c r="O245" s="449"/>
      <c r="P245" s="449"/>
      <c r="Q245" s="449"/>
      <c r="R245" s="466"/>
      <c r="S245" s="356"/>
      <c r="T245" s="466"/>
      <c r="U245" s="467"/>
      <c r="V245" s="467"/>
      <c r="W245" s="467"/>
      <c r="X245" s="467"/>
      <c r="Y245" s="467"/>
      <c r="Z245" s="467"/>
      <c r="AA245" s="467"/>
      <c r="AB245" s="467"/>
      <c r="AC245" s="467"/>
    </row>
    <row r="246" spans="2:29" s="463" customFormat="1" ht="39.6" hidden="1" x14ac:dyDescent="0.25">
      <c r="B246" s="453"/>
      <c r="D246" s="452"/>
      <c r="E246" s="452"/>
      <c r="F246" s="452"/>
      <c r="G246" s="452"/>
      <c r="H246" s="452"/>
      <c r="I246" s="452"/>
      <c r="J246" s="461"/>
      <c r="K246" s="455" t="s">
        <v>188</v>
      </c>
      <c r="L246" s="456"/>
      <c r="M246" s="359"/>
      <c r="N246" s="465"/>
      <c r="O246" s="449"/>
      <c r="P246" s="449"/>
      <c r="Q246" s="449"/>
      <c r="R246" s="466"/>
      <c r="S246" s="356"/>
      <c r="T246" s="466"/>
      <c r="U246" s="467"/>
      <c r="V246" s="467"/>
      <c r="W246" s="467"/>
      <c r="X246" s="467"/>
      <c r="Y246" s="467"/>
      <c r="Z246" s="467"/>
      <c r="AA246" s="467"/>
      <c r="AB246" s="467"/>
      <c r="AC246" s="467"/>
    </row>
    <row r="247" spans="2:29" s="463" customFormat="1" hidden="1" x14ac:dyDescent="0.25">
      <c r="B247" s="453"/>
      <c r="D247" s="452"/>
      <c r="E247" s="452"/>
      <c r="F247" s="452"/>
      <c r="G247" s="452"/>
      <c r="H247" s="452"/>
      <c r="I247" s="452"/>
      <c r="J247" s="461"/>
      <c r="K247" s="455" t="s">
        <v>189</v>
      </c>
      <c r="L247" s="456"/>
      <c r="M247" s="359"/>
      <c r="N247" s="465"/>
      <c r="O247" s="467"/>
      <c r="P247" s="466"/>
      <c r="Q247" s="466"/>
      <c r="R247" s="466"/>
      <c r="S247" s="356"/>
      <c r="T247" s="466"/>
      <c r="U247" s="467"/>
      <c r="V247" s="467"/>
      <c r="W247" s="467"/>
      <c r="X247" s="467"/>
      <c r="Y247" s="467"/>
      <c r="Z247" s="467"/>
      <c r="AA247" s="467"/>
      <c r="AB247" s="467"/>
      <c r="AC247" s="467"/>
    </row>
    <row r="248" spans="2:29" s="463" customFormat="1" ht="39.6" hidden="1" x14ac:dyDescent="0.25">
      <c r="B248" s="453"/>
      <c r="D248" s="452"/>
      <c r="E248" s="452"/>
      <c r="F248" s="452"/>
      <c r="G248" s="452"/>
      <c r="H248" s="452"/>
      <c r="I248" s="452"/>
      <c r="J248" s="461"/>
      <c r="K248" s="455" t="s">
        <v>190</v>
      </c>
      <c r="L248" s="456"/>
      <c r="M248" s="359"/>
      <c r="N248" s="465"/>
      <c r="O248" s="467"/>
      <c r="P248" s="466"/>
      <c r="Q248" s="466"/>
      <c r="R248" s="466"/>
      <c r="S248" s="356"/>
      <c r="T248" s="466"/>
      <c r="U248" s="467"/>
      <c r="V248" s="467"/>
      <c r="W248" s="467"/>
      <c r="X248" s="467"/>
      <c r="Y248" s="467"/>
      <c r="Z248" s="467"/>
      <c r="AA248" s="467"/>
      <c r="AB248" s="467"/>
      <c r="AC248" s="467"/>
    </row>
    <row r="249" spans="2:29" s="463" customFormat="1" ht="92.4" hidden="1" x14ac:dyDescent="0.25">
      <c r="B249" s="453"/>
      <c r="D249" s="452"/>
      <c r="E249" s="452"/>
      <c r="F249" s="452"/>
      <c r="G249" s="452"/>
      <c r="H249" s="452"/>
      <c r="I249" s="452"/>
      <c r="J249" s="461"/>
      <c r="K249" s="455" t="s">
        <v>191</v>
      </c>
      <c r="L249" s="468"/>
      <c r="M249" s="372"/>
      <c r="N249" s="465"/>
      <c r="O249" s="467"/>
      <c r="P249" s="466"/>
      <c r="Q249" s="466"/>
      <c r="R249" s="466"/>
      <c r="S249" s="356"/>
      <c r="T249" s="466"/>
      <c r="U249" s="467"/>
      <c r="V249" s="467"/>
      <c r="W249" s="467"/>
      <c r="X249" s="467"/>
      <c r="Y249" s="467"/>
      <c r="Z249" s="467"/>
      <c r="AA249" s="467"/>
      <c r="AB249" s="467"/>
      <c r="AC249" s="467"/>
    </row>
    <row r="250" spans="2:29" s="463" customFormat="1" ht="79.2" hidden="1" x14ac:dyDescent="0.25">
      <c r="B250" s="453"/>
      <c r="D250" s="452"/>
      <c r="E250" s="452"/>
      <c r="F250" s="452"/>
      <c r="G250" s="452"/>
      <c r="H250" s="452"/>
      <c r="I250" s="452"/>
      <c r="J250" s="461"/>
      <c r="K250" s="455" t="s">
        <v>192</v>
      </c>
      <c r="L250" s="468"/>
      <c r="M250" s="372"/>
      <c r="N250" s="465"/>
      <c r="O250" s="467"/>
      <c r="P250" s="466"/>
      <c r="Q250" s="466"/>
      <c r="R250" s="466"/>
      <c r="S250" s="372"/>
      <c r="T250" s="466"/>
      <c r="U250" s="467"/>
      <c r="V250" s="467"/>
      <c r="W250" s="467"/>
      <c r="X250" s="467"/>
      <c r="Y250" s="467"/>
      <c r="Z250" s="467"/>
      <c r="AA250" s="467"/>
      <c r="AB250" s="467"/>
      <c r="AC250" s="467"/>
    </row>
    <row r="251" spans="2:29" s="463" customFormat="1" ht="66" hidden="1" x14ac:dyDescent="0.2">
      <c r="B251" s="453"/>
      <c r="D251" s="452"/>
      <c r="E251" s="452"/>
      <c r="F251" s="452"/>
      <c r="G251" s="452"/>
      <c r="H251" s="452"/>
      <c r="I251" s="452"/>
      <c r="J251" s="461"/>
      <c r="K251" s="469" t="s">
        <v>193</v>
      </c>
      <c r="L251" s="468"/>
      <c r="M251" s="372"/>
      <c r="N251" s="465"/>
      <c r="O251" s="467"/>
      <c r="P251" s="466"/>
      <c r="Q251" s="466"/>
      <c r="R251" s="466"/>
      <c r="S251" s="466"/>
      <c r="T251" s="466"/>
      <c r="U251" s="467"/>
      <c r="V251" s="467"/>
      <c r="W251" s="467"/>
      <c r="X251" s="467"/>
      <c r="Y251" s="467"/>
      <c r="Z251" s="467"/>
      <c r="AA251" s="467"/>
      <c r="AB251" s="467"/>
      <c r="AC251" s="467"/>
    </row>
    <row r="252" spans="2:29" s="463" customFormat="1" ht="42.75" hidden="1" customHeight="1" x14ac:dyDescent="0.2">
      <c r="B252" s="453"/>
      <c r="D252" s="452"/>
      <c r="E252" s="452"/>
      <c r="F252" s="452"/>
      <c r="G252" s="452"/>
      <c r="H252" s="452"/>
      <c r="I252" s="452"/>
      <c r="J252" s="461"/>
      <c r="K252" s="469" t="s">
        <v>194</v>
      </c>
      <c r="L252" s="470"/>
      <c r="M252" s="471"/>
      <c r="N252" s="465"/>
      <c r="O252" s="467"/>
      <c r="P252" s="466"/>
      <c r="Q252" s="466"/>
      <c r="R252" s="466"/>
      <c r="S252" s="466"/>
      <c r="T252" s="466"/>
      <c r="U252" s="467"/>
      <c r="V252" s="467"/>
      <c r="W252" s="467"/>
      <c r="X252" s="467"/>
      <c r="Y252" s="467"/>
      <c r="Z252" s="467"/>
      <c r="AA252" s="467"/>
      <c r="AB252" s="467"/>
      <c r="AC252" s="467"/>
    </row>
    <row r="253" spans="2:29" s="463" customFormat="1" ht="105.6" hidden="1" x14ac:dyDescent="0.2">
      <c r="B253" s="453"/>
      <c r="D253" s="452"/>
      <c r="E253" s="452"/>
      <c r="F253" s="452"/>
      <c r="G253" s="452"/>
      <c r="H253" s="452"/>
      <c r="I253" s="452"/>
      <c r="J253" s="461"/>
      <c r="K253" s="469" t="s">
        <v>45</v>
      </c>
      <c r="L253" s="470"/>
      <c r="M253" s="471"/>
      <c r="N253" s="465"/>
      <c r="O253" s="467"/>
      <c r="P253" s="466"/>
      <c r="Q253" s="466"/>
      <c r="R253" s="466"/>
      <c r="S253" s="466"/>
      <c r="T253" s="466"/>
      <c r="U253" s="467"/>
      <c r="V253" s="467"/>
      <c r="W253" s="467"/>
      <c r="X253" s="467"/>
      <c r="Y253" s="467"/>
      <c r="Z253" s="467"/>
      <c r="AA253" s="467"/>
      <c r="AB253" s="467"/>
      <c r="AC253" s="467"/>
    </row>
    <row r="254" spans="2:29" s="463" customFormat="1" ht="42.75" customHeight="1" x14ac:dyDescent="0.2">
      <c r="B254" s="453"/>
      <c r="D254" s="452"/>
      <c r="E254" s="452"/>
      <c r="F254" s="452"/>
      <c r="G254" s="452"/>
      <c r="H254" s="452"/>
      <c r="I254" s="452"/>
      <c r="J254" s="461"/>
      <c r="K254" s="470"/>
      <c r="L254" s="470"/>
      <c r="M254" s="471"/>
      <c r="N254" s="465"/>
      <c r="O254" s="467"/>
      <c r="P254" s="466"/>
      <c r="Q254" s="466"/>
      <c r="R254" s="466"/>
      <c r="S254" s="466"/>
      <c r="T254" s="466"/>
      <c r="U254" s="467"/>
      <c r="V254" s="467"/>
      <c r="W254" s="467"/>
      <c r="X254" s="467"/>
      <c r="Y254" s="467"/>
      <c r="Z254" s="467"/>
      <c r="AA254" s="467"/>
      <c r="AB254" s="467"/>
      <c r="AC254" s="467"/>
    </row>
    <row r="255" spans="2:29" ht="28.5" customHeight="1" x14ac:dyDescent="0.2">
      <c r="B255" s="453"/>
      <c r="J255" s="463"/>
      <c r="K255" s="463"/>
      <c r="L255" s="463"/>
      <c r="M255" s="467"/>
    </row>
    <row r="256" spans="2:29" ht="14.25" customHeight="1" x14ac:dyDescent="0.2">
      <c r="B256" s="453"/>
    </row>
    <row r="257" spans="2:2" ht="28.5" customHeight="1" x14ac:dyDescent="0.2">
      <c r="B257" s="453"/>
    </row>
    <row r="258" spans="2:2" ht="14.25" customHeight="1" x14ac:dyDescent="0.2">
      <c r="B258" s="453"/>
    </row>
    <row r="259" spans="2:2" ht="14.25" customHeight="1" x14ac:dyDescent="0.2">
      <c r="B259" s="453"/>
    </row>
    <row r="260" spans="2:2" ht="28.5" customHeight="1" x14ac:dyDescent="0.2">
      <c r="B260" s="453"/>
    </row>
    <row r="261" spans="2:2" ht="14.25" customHeight="1" x14ac:dyDescent="0.2">
      <c r="B261" s="453"/>
    </row>
    <row r="262" spans="2:2" ht="42.75" customHeight="1" x14ac:dyDescent="0.2">
      <c r="B262" s="453"/>
    </row>
    <row r="263" spans="2:2" ht="14.25" customHeight="1" x14ac:dyDescent="0.2">
      <c r="B263" s="453"/>
    </row>
    <row r="264" spans="2:2" ht="28.5" customHeight="1" x14ac:dyDescent="0.2">
      <c r="B264" s="453"/>
    </row>
    <row r="265" spans="2:2" ht="42.75" customHeight="1" x14ac:dyDescent="0.2">
      <c r="B265" s="453"/>
    </row>
    <row r="266" spans="2:2" ht="28.5" customHeight="1" x14ac:dyDescent="0.2">
      <c r="B266" s="453"/>
    </row>
    <row r="267" spans="2:2" ht="14.25" customHeight="1" x14ac:dyDescent="0.2">
      <c r="B267" s="453"/>
    </row>
    <row r="268" spans="2:2" ht="28.5" customHeight="1" x14ac:dyDescent="0.2">
      <c r="B268" s="453"/>
    </row>
    <row r="269" spans="2:2" ht="14.25" customHeight="1" x14ac:dyDescent="0.2">
      <c r="B269" s="453"/>
    </row>
    <row r="270" spans="2:2" ht="28.5" customHeight="1" x14ac:dyDescent="0.2">
      <c r="B270" s="453"/>
    </row>
    <row r="271" spans="2:2" ht="66.75" customHeight="1" x14ac:dyDescent="0.2">
      <c r="B271" s="453"/>
    </row>
    <row r="272" spans="2:2" x14ac:dyDescent="0.2">
      <c r="B272" s="453"/>
    </row>
    <row r="273" spans="2:2" x14ac:dyDescent="0.2">
      <c r="B273" s="453"/>
    </row>
    <row r="274" spans="2:2" x14ac:dyDescent="0.2">
      <c r="B274" s="453"/>
    </row>
    <row r="275" spans="2:2" x14ac:dyDescent="0.2">
      <c r="B275" s="453"/>
    </row>
  </sheetData>
  <sheetProtection algorithmName="SHA-512" hashValue="/R2cug4ETTqvb7FK4PeJvHbWbP8m+gq0+VMqQl1kdFTP84fp44wdMv0S/1KDIYPw3xOrmK4VcxGl74t8qeKSPw==" saltValue="X14Ubpb5j67OxG+/fb8Slg==" spinCount="100000" sheet="1" objects="1" scenarios="1" selectLockedCells="1"/>
  <protectedRanges>
    <protectedRange sqref="C204:D204 G204:M204" name="Bereich23"/>
    <protectedRange sqref="C85:M86" name="Bereich9"/>
    <protectedRange sqref="C16:G18 E54:G54 C39:G41 C66:D67 E65:G67 C75:G77 E19:G20 E61:G63" name="Bereich6"/>
    <protectedRange sqref="D61:D63 D19:D20 D65" name="Bereich8"/>
    <protectedRange sqref="C112:M112 D45:M53 C151:C153 C52:C53 C46:C50 C107:M107 C146:C149 D145:M153" name="Bereich12"/>
    <protectedRange sqref="J116:M117" name="Bereich16"/>
    <protectedRange sqref="C59:G60" name="Bereich6_2"/>
    <protectedRange sqref="G126:K127" name="Bereich21_2"/>
    <protectedRange sqref="K131:M131" name="Bereich19_3"/>
    <protectedRange sqref="G126:K127" name="Bereich22_2"/>
    <protectedRange sqref="E119:G119 C119" name="Bereich16_1"/>
    <protectedRange sqref="C56:G56" name="Bereich5_1_3_1"/>
  </protectedRanges>
  <mergeCells count="141">
    <mergeCell ref="D215:L215"/>
    <mergeCell ref="D221:L221"/>
    <mergeCell ref="D193:L193"/>
    <mergeCell ref="D197:L197"/>
    <mergeCell ref="D198:L198"/>
    <mergeCell ref="C200:L200"/>
    <mergeCell ref="G202:L204"/>
    <mergeCell ref="C203:E204"/>
    <mergeCell ref="D180:L180"/>
    <mergeCell ref="D181:L181"/>
    <mergeCell ref="D183:L183"/>
    <mergeCell ref="D187:L187"/>
    <mergeCell ref="D190:L190"/>
    <mergeCell ref="D191:L191"/>
    <mergeCell ref="D166:L166"/>
    <mergeCell ref="D168:L168"/>
    <mergeCell ref="D171:L171"/>
    <mergeCell ref="D173:L173"/>
    <mergeCell ref="D177:L177"/>
    <mergeCell ref="D179:L179"/>
    <mergeCell ref="C139:L139"/>
    <mergeCell ref="C140:L140"/>
    <mergeCell ref="C142:L142"/>
    <mergeCell ref="E143:L143"/>
    <mergeCell ref="C145:L152"/>
    <mergeCell ref="D164:L164"/>
    <mergeCell ref="C134:E134"/>
    <mergeCell ref="F134:G134"/>
    <mergeCell ref="H134:I134"/>
    <mergeCell ref="J134:K134"/>
    <mergeCell ref="C135:E135"/>
    <mergeCell ref="F135:G135"/>
    <mergeCell ref="H135:I135"/>
    <mergeCell ref="J135:K135"/>
    <mergeCell ref="C132:E132"/>
    <mergeCell ref="F132:G132"/>
    <mergeCell ref="H132:I132"/>
    <mergeCell ref="J132:K132"/>
    <mergeCell ref="C133:E133"/>
    <mergeCell ref="F133:G133"/>
    <mergeCell ref="H133:I133"/>
    <mergeCell ref="J133:K133"/>
    <mergeCell ref="C126:E126"/>
    <mergeCell ref="C127:E127"/>
    <mergeCell ref="C128:E128"/>
    <mergeCell ref="C130:E130"/>
    <mergeCell ref="I115:J115"/>
    <mergeCell ref="K115:L115"/>
    <mergeCell ref="C117:G117"/>
    <mergeCell ref="C118:G118"/>
    <mergeCell ref="H118:L118"/>
    <mergeCell ref="C119:G119"/>
    <mergeCell ref="H119:L119"/>
    <mergeCell ref="C111:L111"/>
    <mergeCell ref="C114:D115"/>
    <mergeCell ref="E114:F114"/>
    <mergeCell ref="G114:H114"/>
    <mergeCell ref="I114:J114"/>
    <mergeCell ref="K114:L114"/>
    <mergeCell ref="E115:F115"/>
    <mergeCell ref="G115:H115"/>
    <mergeCell ref="F124:F125"/>
    <mergeCell ref="L124:L125"/>
    <mergeCell ref="C109:D110"/>
    <mergeCell ref="E109:F109"/>
    <mergeCell ref="G109:H109"/>
    <mergeCell ref="I109:J109"/>
    <mergeCell ref="K109:L109"/>
    <mergeCell ref="E110:F110"/>
    <mergeCell ref="G110:H110"/>
    <mergeCell ref="I110:J110"/>
    <mergeCell ref="K110:L110"/>
    <mergeCell ref="C94:L94"/>
    <mergeCell ref="C96:L96"/>
    <mergeCell ref="E97:L97"/>
    <mergeCell ref="C102:L102"/>
    <mergeCell ref="C104:D105"/>
    <mergeCell ref="E104:F104"/>
    <mergeCell ref="G104:H104"/>
    <mergeCell ref="I104:J104"/>
    <mergeCell ref="K104:L104"/>
    <mergeCell ref="E105:F105"/>
    <mergeCell ref="G105:H105"/>
    <mergeCell ref="I105:J105"/>
    <mergeCell ref="K105:L105"/>
    <mergeCell ref="C84:L84"/>
    <mergeCell ref="C85:L86"/>
    <mergeCell ref="H89:L89"/>
    <mergeCell ref="H91:I91"/>
    <mergeCell ref="K91:L91"/>
    <mergeCell ref="H92:I92"/>
    <mergeCell ref="K92:L92"/>
    <mergeCell ref="E67:L67"/>
    <mergeCell ref="E75:L75"/>
    <mergeCell ref="E76:L76"/>
    <mergeCell ref="E77:L77"/>
    <mergeCell ref="G80:L81"/>
    <mergeCell ref="C83:L83"/>
    <mergeCell ref="E62:L62"/>
    <mergeCell ref="E63:L63"/>
    <mergeCell ref="C64:L64"/>
    <mergeCell ref="C65:D65"/>
    <mergeCell ref="E65:L65"/>
    <mergeCell ref="E66:L66"/>
    <mergeCell ref="E54:I54"/>
    <mergeCell ref="C55:L55"/>
    <mergeCell ref="C56:L56"/>
    <mergeCell ref="E59:L59"/>
    <mergeCell ref="E60:L60"/>
    <mergeCell ref="E61:L61"/>
    <mergeCell ref="D34:L34"/>
    <mergeCell ref="D35:L35"/>
    <mergeCell ref="E39:L39"/>
    <mergeCell ref="E40:L40"/>
    <mergeCell ref="E41:L41"/>
    <mergeCell ref="C45:L53"/>
    <mergeCell ref="C27:D27"/>
    <mergeCell ref="E27:F27"/>
    <mergeCell ref="G27:L27"/>
    <mergeCell ref="E29:F29"/>
    <mergeCell ref="G29:L29"/>
    <mergeCell ref="G30:L30"/>
    <mergeCell ref="C20:D20"/>
    <mergeCell ref="E20:L20"/>
    <mergeCell ref="D23:L23"/>
    <mergeCell ref="D24:L24"/>
    <mergeCell ref="C11:E11"/>
    <mergeCell ref="F11:L11"/>
    <mergeCell ref="C13:E13"/>
    <mergeCell ref="F13:L13"/>
    <mergeCell ref="E16:L16"/>
    <mergeCell ref="E17:L17"/>
    <mergeCell ref="C2:J2"/>
    <mergeCell ref="C3:L3"/>
    <mergeCell ref="C5:G5"/>
    <mergeCell ref="I5:L5"/>
    <mergeCell ref="C7:L7"/>
    <mergeCell ref="C9:E9"/>
    <mergeCell ref="F9:L9"/>
    <mergeCell ref="E18:L18"/>
    <mergeCell ref="E19:L19"/>
  </mergeCells>
  <dataValidations count="12">
    <dataValidation type="textLength" allowBlank="1" showInputMessage="1" showErrorMessage="1" error="Die Textlänge dieses Feldes ist auf maximal 250 Zeichen begrenzt. " promptTitle="Hinweis:" prompt="Die Textlänge dieses Feldes ist auf maximal 250 Zeichen begrenzt." sqref="C85:L86">
      <formula1>0</formula1>
      <formula2>250</formula2>
    </dataValidation>
    <dataValidation type="list" allowBlank="1" showInputMessage="1" showErrorMessage="1" sqref="G29">
      <formula1>K227:K253</formula1>
    </dataValidation>
    <dataValidation type="textLength" allowBlank="1" showInputMessage="1" showErrorMessage="1" error="Der eingetragene Kurzname ist leider zu lang! _x000a_Dieses Feld ist auf maximal 20 Zeichen begrenzt! _x000a_Bitte tragen Sie einen anderen Begriff ein!" sqref="H89">
      <formula1>0</formula1>
      <formula2>20</formula2>
    </dataValidation>
    <dataValidation type="textLength" errorStyle="warning" allowBlank="1" showInputMessage="1" showErrorMessage="1" error="Die Textlänge dieses Feldes ist auf maximal 250 Zeichen begrenzt. " sqref="M85:M86">
      <formula1>0</formula1>
      <formula2>250</formula2>
    </dataValidation>
    <dataValidation type="textLength" allowBlank="1" showInputMessage="1" showErrorMessage="1" error="Die Länge dieses Textfeldes ist begrenzt!_x000a_Bitte beschränken Sie sich auf maximal 75 Zeichen!" sqref="M59:M63 M75:M77 M39:M41 M65:M67 E75:E77 E65:E67 E59:E63 E39:E41 E16:E20 M16:M20">
      <formula1>0</formula1>
      <formula2>75</formula2>
    </dataValidation>
    <dataValidation type="textLength" allowBlank="1" showInputMessage="1" showErrorMessage="1" error="Die Textlänge dieses Feldes ist begrenzt!_x000a_Bitte beschränken Sie sich auf maximal 50 Zeichen!" sqref="G27:G28 M27:M28">
      <formula1>0</formula1>
      <formula2>50</formula2>
    </dataValidation>
    <dataValidation allowBlank="1" showErrorMessage="1" error="Bitte geben Sie das Ende des Durchführungszeitraums in Form von TT.MM.JJJJ, z.B. 31.12.2017 an!_x000a_Dieses Datum muss zeitlich nach dem Anfangsdatum liegen. " prompt="Bitte geben Sie das Ende des Durchführungszeitraum in Form von TT.MM.JJJJ, z.B. 31.12.2017 an!_x000a_Dieses Datum muss zeitlich nach dem Anfangsdatum liegen. " sqref="M91"/>
    <dataValidation allowBlank="1" showErrorMessage="1" error="Dieses Feld ist auf 1.000 Zeichen begrenzt!" sqref="M45:M53 C45"/>
    <dataValidation allowBlank="1" showInputMessage="1" showErrorMessage="1" sqref="M29"/>
    <dataValidation type="custom" allowBlank="1" showInputMessage="1" showErrorMessage="1" sqref="L130">
      <formula1>IF(SUM(#REF!)&gt;0,#REF!/#REF!*100,"")</formula1>
    </dataValidation>
    <dataValidation allowBlank="1" showErrorMessage="1" prompt="Bitte geben Sie das Ende des Durchführungszeitraum in Form von TT.MM.JJJJ, z.B. 31.12.2017 an!_x000a_Dieses Datum muss zeitlich nach dem Anfangsdatum liegen. " sqref="K91"/>
    <dataValidation type="textLength" allowBlank="1" showInputMessage="1" showErrorMessage="1" error="Dieses Feld ist auf 1.000 Zeichen begrenzt!" promptTitle="Hinweis:" prompt="Die Textlänge dieses Textfeldes ist auf maximal 1.000 Zeichen begrenzt. " sqref="C145 M112 M107 M145:M153">
      <formula1>0</formula1>
      <formula2>1000</formula2>
    </dataValidation>
  </dataValidations>
  <printOptions horizontalCentered="1"/>
  <pageMargins left="0.78740157480314965" right="0.78740157480314965" top="0.39370078740157483" bottom="0.78740157480314965" header="0.51181102362204722" footer="0.51181102362204722"/>
  <pageSetup paperSize="9" scale="61" fitToHeight="0" orientation="portrait" verticalDpi="4294967295" r:id="rId1"/>
  <headerFooter alignWithMargins="0">
    <oddFooter>&amp;L&amp;F, &amp;A&amp;RSeite &amp;P von &amp;N</oddFooter>
  </headerFooter>
  <rowBreaks count="4" manualBreakCount="4">
    <brk id="42" max="13" man="1"/>
    <brk id="98" max="13" man="1"/>
    <brk id="136" max="13" man="1"/>
    <brk id="185"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locked="0" defaultSize="0" autoFill="0" autoLine="0" autoPict="0">
                <anchor moveWithCells="1">
                  <from>
                    <xdr:col>2</xdr:col>
                    <xdr:colOff>518160</xdr:colOff>
                    <xdr:row>33</xdr:row>
                    <xdr:rowOff>30480</xdr:rowOff>
                  </from>
                  <to>
                    <xdr:col>2</xdr:col>
                    <xdr:colOff>723900</xdr:colOff>
                    <xdr:row>33</xdr:row>
                    <xdr:rowOff>175260</xdr:rowOff>
                  </to>
                </anchor>
              </controlPr>
            </control>
          </mc:Choice>
        </mc:AlternateContent>
        <mc:AlternateContent xmlns:mc="http://schemas.openxmlformats.org/markup-compatibility/2006">
          <mc:Choice Requires="x14">
            <control shapeId="16386" r:id="rId5" name="Check Box 2">
              <controlPr locked="0" defaultSize="0" autoFill="0" autoLine="0" autoPict="0">
                <anchor moveWithCells="1">
                  <from>
                    <xdr:col>6</xdr:col>
                    <xdr:colOff>472440</xdr:colOff>
                    <xdr:row>30</xdr:row>
                    <xdr:rowOff>76200</xdr:rowOff>
                  </from>
                  <to>
                    <xdr:col>6</xdr:col>
                    <xdr:colOff>662940</xdr:colOff>
                    <xdr:row>30</xdr:row>
                    <xdr:rowOff>205740</xdr:rowOff>
                  </to>
                </anchor>
              </controlPr>
            </control>
          </mc:Choice>
        </mc:AlternateContent>
        <mc:AlternateContent xmlns:mc="http://schemas.openxmlformats.org/markup-compatibility/2006">
          <mc:Choice Requires="x14">
            <control shapeId="16387" r:id="rId6" name="Check Box 3">
              <controlPr locked="0" defaultSize="0" autoFill="0" autoLine="0" autoPict="0">
                <anchor moveWithCells="1">
                  <from>
                    <xdr:col>2</xdr:col>
                    <xdr:colOff>518160</xdr:colOff>
                    <xdr:row>22</xdr:row>
                    <xdr:rowOff>53340</xdr:rowOff>
                  </from>
                  <to>
                    <xdr:col>2</xdr:col>
                    <xdr:colOff>716280</xdr:colOff>
                    <xdr:row>23</xdr:row>
                    <xdr:rowOff>0</xdr:rowOff>
                  </to>
                </anchor>
              </controlPr>
            </control>
          </mc:Choice>
        </mc:AlternateContent>
        <mc:AlternateContent xmlns:mc="http://schemas.openxmlformats.org/markup-compatibility/2006">
          <mc:Choice Requires="x14">
            <control shapeId="16388" r:id="rId7" name="Check Box 4">
              <controlPr locked="0" defaultSize="0" autoFill="0" autoLine="0" autoPict="0">
                <anchor moveWithCells="1">
                  <from>
                    <xdr:col>6</xdr:col>
                    <xdr:colOff>472440</xdr:colOff>
                    <xdr:row>31</xdr:row>
                    <xdr:rowOff>68580</xdr:rowOff>
                  </from>
                  <to>
                    <xdr:col>6</xdr:col>
                    <xdr:colOff>647700</xdr:colOff>
                    <xdr:row>31</xdr:row>
                    <xdr:rowOff>198120</xdr:rowOff>
                  </to>
                </anchor>
              </controlPr>
            </control>
          </mc:Choice>
        </mc:AlternateContent>
        <mc:AlternateContent xmlns:mc="http://schemas.openxmlformats.org/markup-compatibility/2006">
          <mc:Choice Requires="x14">
            <control shapeId="16389" r:id="rId8" name="Check Box 5">
              <controlPr locked="0" defaultSize="0" autoFill="0" autoLine="0" autoPict="0">
                <anchor moveWithCells="1">
                  <from>
                    <xdr:col>4</xdr:col>
                    <xdr:colOff>411480</xdr:colOff>
                    <xdr:row>69</xdr:row>
                    <xdr:rowOff>38100</xdr:rowOff>
                  </from>
                  <to>
                    <xdr:col>4</xdr:col>
                    <xdr:colOff>609600</xdr:colOff>
                    <xdr:row>69</xdr:row>
                    <xdr:rowOff>182880</xdr:rowOff>
                  </to>
                </anchor>
              </controlPr>
            </control>
          </mc:Choice>
        </mc:AlternateContent>
        <mc:AlternateContent xmlns:mc="http://schemas.openxmlformats.org/markup-compatibility/2006">
          <mc:Choice Requires="x14">
            <control shapeId="16390" r:id="rId9" name="Check Box 6">
              <controlPr locked="0" defaultSize="0" autoFill="0" autoLine="0" autoPict="0">
                <anchor moveWithCells="1">
                  <from>
                    <xdr:col>4</xdr:col>
                    <xdr:colOff>411480</xdr:colOff>
                    <xdr:row>70</xdr:row>
                    <xdr:rowOff>38100</xdr:rowOff>
                  </from>
                  <to>
                    <xdr:col>4</xdr:col>
                    <xdr:colOff>609600</xdr:colOff>
                    <xdr:row>70</xdr:row>
                    <xdr:rowOff>182880</xdr:rowOff>
                  </to>
                </anchor>
              </controlPr>
            </control>
          </mc:Choice>
        </mc:AlternateContent>
        <mc:AlternateContent xmlns:mc="http://schemas.openxmlformats.org/markup-compatibility/2006">
          <mc:Choice Requires="x14">
            <control shapeId="16391" r:id="rId10" name="Check Box 7">
              <controlPr locked="0" defaultSize="0" autoFill="0" autoLine="0" autoPict="0">
                <anchor moveWithCells="1">
                  <from>
                    <xdr:col>4</xdr:col>
                    <xdr:colOff>411480</xdr:colOff>
                    <xdr:row>71</xdr:row>
                    <xdr:rowOff>38100</xdr:rowOff>
                  </from>
                  <to>
                    <xdr:col>4</xdr:col>
                    <xdr:colOff>609600</xdr:colOff>
                    <xdr:row>71</xdr:row>
                    <xdr:rowOff>182880</xdr:rowOff>
                  </to>
                </anchor>
              </controlPr>
            </control>
          </mc:Choice>
        </mc:AlternateContent>
        <mc:AlternateContent xmlns:mc="http://schemas.openxmlformats.org/markup-compatibility/2006">
          <mc:Choice Requires="x14">
            <control shapeId="16392" r:id="rId11" name="Check Box 8">
              <controlPr locked="0" defaultSize="0" autoFill="0" autoLine="0" autoPict="0">
                <anchor moveWithCells="1">
                  <from>
                    <xdr:col>4</xdr:col>
                    <xdr:colOff>411480</xdr:colOff>
                    <xdr:row>72</xdr:row>
                    <xdr:rowOff>38100</xdr:rowOff>
                  </from>
                  <to>
                    <xdr:col>4</xdr:col>
                    <xdr:colOff>609600</xdr:colOff>
                    <xdr:row>72</xdr:row>
                    <xdr:rowOff>182880</xdr:rowOff>
                  </to>
                </anchor>
              </controlPr>
            </control>
          </mc:Choice>
        </mc:AlternateContent>
        <mc:AlternateContent xmlns:mc="http://schemas.openxmlformats.org/markup-compatibility/2006">
          <mc:Choice Requires="x14">
            <control shapeId="16393" r:id="rId12" name="Check Box 9">
              <controlPr locked="0" defaultSize="0" autoFill="0" autoLine="0" autoPict="0">
                <anchor moveWithCells="1">
                  <from>
                    <xdr:col>2</xdr:col>
                    <xdr:colOff>365760</xdr:colOff>
                    <xdr:row>79</xdr:row>
                    <xdr:rowOff>68580</xdr:rowOff>
                  </from>
                  <to>
                    <xdr:col>2</xdr:col>
                    <xdr:colOff>556260</xdr:colOff>
                    <xdr:row>79</xdr:row>
                    <xdr:rowOff>213360</xdr:rowOff>
                  </to>
                </anchor>
              </controlPr>
            </control>
          </mc:Choice>
        </mc:AlternateContent>
        <mc:AlternateContent xmlns:mc="http://schemas.openxmlformats.org/markup-compatibility/2006">
          <mc:Choice Requires="x14">
            <control shapeId="16394" r:id="rId13" name="Check Box 10">
              <controlPr locked="0" defaultSize="0" autoFill="0" autoLine="0" autoPict="0">
                <anchor moveWithCells="1">
                  <from>
                    <xdr:col>3</xdr:col>
                    <xdr:colOff>243840</xdr:colOff>
                    <xdr:row>79</xdr:row>
                    <xdr:rowOff>68580</xdr:rowOff>
                  </from>
                  <to>
                    <xdr:col>3</xdr:col>
                    <xdr:colOff>441960</xdr:colOff>
                    <xdr:row>79</xdr:row>
                    <xdr:rowOff>205740</xdr:rowOff>
                  </to>
                </anchor>
              </controlPr>
            </control>
          </mc:Choice>
        </mc:AlternateContent>
        <mc:AlternateContent xmlns:mc="http://schemas.openxmlformats.org/markup-compatibility/2006">
          <mc:Choice Requires="x14">
            <control shapeId="16395" r:id="rId14" name="Check Box 11">
              <controlPr locked="0" defaultSize="0" autoFill="0" autoLine="0" autoPict="0">
                <anchor moveWithCells="1">
                  <from>
                    <xdr:col>3</xdr:col>
                    <xdr:colOff>220980</xdr:colOff>
                    <xdr:row>156</xdr:row>
                    <xdr:rowOff>15240</xdr:rowOff>
                  </from>
                  <to>
                    <xdr:col>3</xdr:col>
                    <xdr:colOff>441960</xdr:colOff>
                    <xdr:row>157</xdr:row>
                    <xdr:rowOff>38100</xdr:rowOff>
                  </to>
                </anchor>
              </controlPr>
            </control>
          </mc:Choice>
        </mc:AlternateContent>
        <mc:AlternateContent xmlns:mc="http://schemas.openxmlformats.org/markup-compatibility/2006">
          <mc:Choice Requires="x14">
            <control shapeId="16396" r:id="rId15" name="Check Box 12">
              <controlPr locked="0" defaultSize="0" autoFill="0" autoLine="0" autoPict="0">
                <anchor moveWithCells="1">
                  <from>
                    <xdr:col>3</xdr:col>
                    <xdr:colOff>220980</xdr:colOff>
                    <xdr:row>157</xdr:row>
                    <xdr:rowOff>15240</xdr:rowOff>
                  </from>
                  <to>
                    <xdr:col>3</xdr:col>
                    <xdr:colOff>441960</xdr:colOff>
                    <xdr:row>158</xdr:row>
                    <xdr:rowOff>38100</xdr:rowOff>
                  </to>
                </anchor>
              </controlPr>
            </control>
          </mc:Choice>
        </mc:AlternateContent>
        <mc:AlternateContent xmlns:mc="http://schemas.openxmlformats.org/markup-compatibility/2006">
          <mc:Choice Requires="x14">
            <control shapeId="16397" r:id="rId16" name="Check Box 13">
              <controlPr locked="0" defaultSize="0" autoFill="0" autoLine="0" autoPict="0">
                <anchor moveWithCells="1">
                  <from>
                    <xdr:col>3</xdr:col>
                    <xdr:colOff>220980</xdr:colOff>
                    <xdr:row>158</xdr:row>
                    <xdr:rowOff>15240</xdr:rowOff>
                  </from>
                  <to>
                    <xdr:col>3</xdr:col>
                    <xdr:colOff>441960</xdr:colOff>
                    <xdr:row>159</xdr:row>
                    <xdr:rowOff>38100</xdr:rowOff>
                  </to>
                </anchor>
              </controlPr>
            </control>
          </mc:Choice>
        </mc:AlternateContent>
        <mc:AlternateContent xmlns:mc="http://schemas.openxmlformats.org/markup-compatibility/2006">
          <mc:Choice Requires="x14">
            <control shapeId="16398" r:id="rId17" name="Check Box 14">
              <controlPr locked="0" defaultSize="0" autoFill="0" autoLine="0" autoPict="0">
                <anchor moveWithCells="1">
                  <from>
                    <xdr:col>2</xdr:col>
                    <xdr:colOff>220980</xdr:colOff>
                    <xdr:row>208</xdr:row>
                    <xdr:rowOff>0</xdr:rowOff>
                  </from>
                  <to>
                    <xdr:col>2</xdr:col>
                    <xdr:colOff>441960</xdr:colOff>
                    <xdr:row>209</xdr:row>
                    <xdr:rowOff>45720</xdr:rowOff>
                  </to>
                </anchor>
              </controlPr>
            </control>
          </mc:Choice>
        </mc:AlternateContent>
        <mc:AlternateContent xmlns:mc="http://schemas.openxmlformats.org/markup-compatibility/2006">
          <mc:Choice Requires="x14">
            <control shapeId="16399" r:id="rId18" name="Check Box 15">
              <controlPr locked="0" defaultSize="0" autoFill="0" autoLine="0" autoPict="0">
                <anchor moveWithCells="1">
                  <from>
                    <xdr:col>2</xdr:col>
                    <xdr:colOff>220980</xdr:colOff>
                    <xdr:row>210</xdr:row>
                    <xdr:rowOff>0</xdr:rowOff>
                  </from>
                  <to>
                    <xdr:col>2</xdr:col>
                    <xdr:colOff>441960</xdr:colOff>
                    <xdr:row>211</xdr:row>
                    <xdr:rowOff>45720</xdr:rowOff>
                  </to>
                </anchor>
              </controlPr>
            </control>
          </mc:Choice>
        </mc:AlternateContent>
        <mc:AlternateContent xmlns:mc="http://schemas.openxmlformats.org/markup-compatibility/2006">
          <mc:Choice Requires="x14">
            <control shapeId="16400" r:id="rId19" name="Check Box 16">
              <controlPr locked="0" defaultSize="0" autoFill="0" autoLine="0" autoPict="0">
                <anchor moveWithCells="1">
                  <from>
                    <xdr:col>2</xdr:col>
                    <xdr:colOff>220980</xdr:colOff>
                    <xdr:row>214</xdr:row>
                    <xdr:rowOff>15240</xdr:rowOff>
                  </from>
                  <to>
                    <xdr:col>2</xdr:col>
                    <xdr:colOff>441960</xdr:colOff>
                    <xdr:row>214</xdr:row>
                    <xdr:rowOff>251460</xdr:rowOff>
                  </to>
                </anchor>
              </controlPr>
            </control>
          </mc:Choice>
        </mc:AlternateContent>
        <mc:AlternateContent xmlns:mc="http://schemas.openxmlformats.org/markup-compatibility/2006">
          <mc:Choice Requires="x14">
            <control shapeId="16401" r:id="rId20" name="Check Box 17">
              <controlPr locked="0" defaultSize="0" autoFill="0" autoLine="0" autoPict="0">
                <anchor moveWithCells="1">
                  <from>
                    <xdr:col>2</xdr:col>
                    <xdr:colOff>220980</xdr:colOff>
                    <xdr:row>218</xdr:row>
                    <xdr:rowOff>0</xdr:rowOff>
                  </from>
                  <to>
                    <xdr:col>2</xdr:col>
                    <xdr:colOff>441960</xdr:colOff>
                    <xdr:row>219</xdr:row>
                    <xdr:rowOff>53340</xdr:rowOff>
                  </to>
                </anchor>
              </controlPr>
            </control>
          </mc:Choice>
        </mc:AlternateContent>
        <mc:AlternateContent xmlns:mc="http://schemas.openxmlformats.org/markup-compatibility/2006">
          <mc:Choice Requires="x14">
            <control shapeId="16402" r:id="rId21" name="Check Box 18">
              <controlPr locked="0" defaultSize="0" autoFill="0" autoLine="0" autoPict="0">
                <anchor moveWithCells="1">
                  <from>
                    <xdr:col>2</xdr:col>
                    <xdr:colOff>220980</xdr:colOff>
                    <xdr:row>219</xdr:row>
                    <xdr:rowOff>137160</xdr:rowOff>
                  </from>
                  <to>
                    <xdr:col>2</xdr:col>
                    <xdr:colOff>441960</xdr:colOff>
                    <xdr:row>220</xdr:row>
                    <xdr:rowOff>228600</xdr:rowOff>
                  </to>
                </anchor>
              </controlPr>
            </control>
          </mc:Choice>
        </mc:AlternateContent>
        <mc:AlternateContent xmlns:mc="http://schemas.openxmlformats.org/markup-compatibility/2006">
          <mc:Choice Requires="x14">
            <control shapeId="16403" r:id="rId22" name="Check Box 19">
              <controlPr locked="0" defaultSize="0" autoFill="0" autoLine="0" autoPict="0">
                <anchor moveWithCells="1">
                  <from>
                    <xdr:col>2</xdr:col>
                    <xdr:colOff>220980</xdr:colOff>
                    <xdr:row>211</xdr:row>
                    <xdr:rowOff>182880</xdr:rowOff>
                  </from>
                  <to>
                    <xdr:col>2</xdr:col>
                    <xdr:colOff>441960</xdr:colOff>
                    <xdr:row>213</xdr:row>
                    <xdr:rowOff>45720</xdr:rowOff>
                  </to>
                </anchor>
              </controlPr>
            </control>
          </mc:Choice>
        </mc:AlternateContent>
        <mc:AlternateContent xmlns:mc="http://schemas.openxmlformats.org/markup-compatibility/2006">
          <mc:Choice Requires="x14">
            <control shapeId="16404" r:id="rId23" name="Check Box 20">
              <controlPr locked="0" defaultSize="0" autoFill="0" autoLine="0" autoPict="0">
                <anchor moveWithCells="1">
                  <from>
                    <xdr:col>2</xdr:col>
                    <xdr:colOff>220980</xdr:colOff>
                    <xdr:row>216</xdr:row>
                    <xdr:rowOff>15240</xdr:rowOff>
                  </from>
                  <to>
                    <xdr:col>2</xdr:col>
                    <xdr:colOff>441960</xdr:colOff>
                    <xdr:row>217</xdr:row>
                    <xdr:rowOff>60960</xdr:rowOff>
                  </to>
                </anchor>
              </controlPr>
            </control>
          </mc:Choice>
        </mc:AlternateContent>
        <mc:AlternateContent xmlns:mc="http://schemas.openxmlformats.org/markup-compatibility/2006">
          <mc:Choice Requires="x14">
            <control shapeId="16405" r:id="rId24" name="Check Box 21">
              <controlPr locked="0" defaultSize="0" autoFill="0" autoLine="0" autoPict="0">
                <anchor moveWithCells="1">
                  <from>
                    <xdr:col>2</xdr:col>
                    <xdr:colOff>365760</xdr:colOff>
                    <xdr:row>96</xdr:row>
                    <xdr:rowOff>60960</xdr:rowOff>
                  </from>
                  <to>
                    <xdr:col>2</xdr:col>
                    <xdr:colOff>556260</xdr:colOff>
                    <xdr:row>96</xdr:row>
                    <xdr:rowOff>213360</xdr:rowOff>
                  </to>
                </anchor>
              </controlPr>
            </control>
          </mc:Choice>
        </mc:AlternateContent>
        <mc:AlternateContent xmlns:mc="http://schemas.openxmlformats.org/markup-compatibility/2006">
          <mc:Choice Requires="x14">
            <control shapeId="16406" r:id="rId25" name="Check Box 22">
              <controlPr locked="0" defaultSize="0" autoFill="0" autoLine="0" autoPict="0">
                <anchor moveWithCells="1">
                  <from>
                    <xdr:col>3</xdr:col>
                    <xdr:colOff>243840</xdr:colOff>
                    <xdr:row>96</xdr:row>
                    <xdr:rowOff>60960</xdr:rowOff>
                  </from>
                  <to>
                    <xdr:col>3</xdr:col>
                    <xdr:colOff>441960</xdr:colOff>
                    <xdr:row>96</xdr:row>
                    <xdr:rowOff>198120</xdr:rowOff>
                  </to>
                </anchor>
              </controlPr>
            </control>
          </mc:Choice>
        </mc:AlternateContent>
        <mc:AlternateContent xmlns:mc="http://schemas.openxmlformats.org/markup-compatibility/2006">
          <mc:Choice Requires="x14">
            <control shapeId="16407" r:id="rId26" name="Check Box 23">
              <controlPr locked="0" defaultSize="0" autoFill="0" autoLine="0" autoPict="0">
                <anchor moveWithCells="1">
                  <from>
                    <xdr:col>2</xdr:col>
                    <xdr:colOff>365760</xdr:colOff>
                    <xdr:row>142</xdr:row>
                    <xdr:rowOff>99060</xdr:rowOff>
                  </from>
                  <to>
                    <xdr:col>2</xdr:col>
                    <xdr:colOff>556260</xdr:colOff>
                    <xdr:row>142</xdr:row>
                    <xdr:rowOff>236220</xdr:rowOff>
                  </to>
                </anchor>
              </controlPr>
            </control>
          </mc:Choice>
        </mc:AlternateContent>
        <mc:AlternateContent xmlns:mc="http://schemas.openxmlformats.org/markup-compatibility/2006">
          <mc:Choice Requires="x14">
            <control shapeId="16408" r:id="rId27" name="Check Box 24">
              <controlPr locked="0" defaultSize="0" autoFill="0" autoLine="0" autoPict="0">
                <anchor moveWithCells="1">
                  <from>
                    <xdr:col>3</xdr:col>
                    <xdr:colOff>243840</xdr:colOff>
                    <xdr:row>142</xdr:row>
                    <xdr:rowOff>99060</xdr:rowOff>
                  </from>
                  <to>
                    <xdr:col>3</xdr:col>
                    <xdr:colOff>441960</xdr:colOff>
                    <xdr:row>142</xdr:row>
                    <xdr:rowOff>236220</xdr:rowOff>
                  </to>
                </anchor>
              </controlPr>
            </control>
          </mc:Choice>
        </mc:AlternateContent>
        <mc:AlternateContent xmlns:mc="http://schemas.openxmlformats.org/markup-compatibility/2006">
          <mc:Choice Requires="x14">
            <control shapeId="16409" r:id="rId28" name="Check Box 25">
              <controlPr locked="0" defaultSize="0" autoFill="0" autoLine="0" autoPict="0">
                <anchor moveWithCells="1">
                  <from>
                    <xdr:col>2</xdr:col>
                    <xdr:colOff>220980</xdr:colOff>
                    <xdr:row>221</xdr:row>
                    <xdr:rowOff>129540</xdr:rowOff>
                  </from>
                  <to>
                    <xdr:col>2</xdr:col>
                    <xdr:colOff>441960</xdr:colOff>
                    <xdr:row>223</xdr:row>
                    <xdr:rowOff>30480</xdr:rowOff>
                  </to>
                </anchor>
              </controlPr>
            </control>
          </mc:Choice>
        </mc:AlternateContent>
        <mc:AlternateContent xmlns:mc="http://schemas.openxmlformats.org/markup-compatibility/2006">
          <mc:Choice Requires="x14">
            <control shapeId="16410" r:id="rId29" name="Check Box 26">
              <controlPr locked="0" defaultSize="0" autoFill="0" autoLine="0" autoPict="0">
                <anchor moveWithCells="1">
                  <from>
                    <xdr:col>2</xdr:col>
                    <xdr:colOff>220980</xdr:colOff>
                    <xdr:row>218</xdr:row>
                    <xdr:rowOff>0</xdr:rowOff>
                  </from>
                  <to>
                    <xdr:col>2</xdr:col>
                    <xdr:colOff>441960</xdr:colOff>
                    <xdr:row>219</xdr:row>
                    <xdr:rowOff>53340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5" tint="0.79998168889431442"/>
    <pageSetUpPr fitToPage="1"/>
  </sheetPr>
  <dimension ref="A1:P504"/>
  <sheetViews>
    <sheetView showGridLines="0" zoomScale="80" zoomScaleNormal="80" workbookViewId="0">
      <selection activeCell="F14" sqref="F14"/>
    </sheetView>
  </sheetViews>
  <sheetFormatPr baseColWidth="10" defaultColWidth="11.44140625" defaultRowHeight="27.75" customHeight="1" x14ac:dyDescent="0.3"/>
  <cols>
    <col min="1" max="1" width="3.77734375" style="17" customWidth="1"/>
    <col min="2" max="2" width="7.21875" style="18" customWidth="1"/>
    <col min="3" max="3" width="40.88671875" style="19" customWidth="1"/>
    <col min="4" max="4" width="15.77734375" style="20" customWidth="1"/>
    <col min="5" max="9" width="15.77734375" style="21" customWidth="1"/>
    <col min="10" max="10" width="4" style="22" customWidth="1"/>
    <col min="11" max="11" width="18.44140625" style="2" hidden="1" customWidth="1"/>
    <col min="12" max="12" width="11.44140625" style="11" hidden="1" customWidth="1"/>
    <col min="13" max="16384" width="11.44140625" style="54"/>
  </cols>
  <sheetData>
    <row r="1" spans="1:16" ht="12" customHeight="1" x14ac:dyDescent="0.3">
      <c r="A1" s="65"/>
      <c r="B1" s="66"/>
      <c r="C1" s="67"/>
      <c r="D1" s="68"/>
      <c r="E1" s="69"/>
      <c r="F1" s="69"/>
      <c r="G1" s="69"/>
      <c r="H1" s="69"/>
      <c r="I1" s="69"/>
      <c r="J1" s="70"/>
    </row>
    <row r="2" spans="1:16" s="12" customFormat="1" ht="21" x14ac:dyDescent="0.3">
      <c r="A2" s="65"/>
      <c r="B2" s="595" t="s">
        <v>163</v>
      </c>
      <c r="C2" s="596"/>
      <c r="D2" s="596"/>
      <c r="E2" s="596"/>
      <c r="F2" s="596"/>
      <c r="G2" s="596"/>
      <c r="H2" s="596"/>
      <c r="I2" s="71"/>
      <c r="J2" s="70"/>
      <c r="K2" s="282" t="s">
        <v>269</v>
      </c>
      <c r="L2" s="279"/>
    </row>
    <row r="3" spans="1:16" ht="14.4" customHeight="1" x14ac:dyDescent="0.3">
      <c r="A3" s="65"/>
      <c r="B3" s="66"/>
      <c r="C3" s="67"/>
      <c r="D3" s="68"/>
      <c r="E3" s="69"/>
      <c r="F3" s="69"/>
      <c r="G3" s="69"/>
      <c r="H3" s="69"/>
      <c r="I3" s="69"/>
      <c r="J3" s="70"/>
      <c r="K3" s="592" t="s">
        <v>270</v>
      </c>
      <c r="L3" s="592"/>
    </row>
    <row r="4" spans="1:16" ht="17.399999999999999" x14ac:dyDescent="0.3">
      <c r="A4" s="65"/>
      <c r="B4" s="66"/>
      <c r="C4" s="72" t="s">
        <v>59</v>
      </c>
      <c r="D4" s="68"/>
      <c r="E4" s="73"/>
      <c r="F4" s="69"/>
      <c r="G4" s="69"/>
      <c r="H4" s="69"/>
      <c r="I4" s="69"/>
      <c r="J4" s="70"/>
      <c r="K4" s="592"/>
      <c r="L4" s="592"/>
      <c r="M4" s="55"/>
    </row>
    <row r="5" spans="1:16" ht="24" customHeight="1" x14ac:dyDescent="0.3">
      <c r="A5" s="65"/>
      <c r="B5" s="66"/>
      <c r="C5" s="74"/>
      <c r="D5" s="597" t="s">
        <v>10</v>
      </c>
      <c r="E5" s="285">
        <v>2022</v>
      </c>
      <c r="F5" s="75">
        <f>E5+1</f>
        <v>2023</v>
      </c>
      <c r="G5" s="75">
        <f t="shared" ref="G5:I5" si="0">F5+1</f>
        <v>2024</v>
      </c>
      <c r="H5" s="75">
        <f t="shared" si="0"/>
        <v>2025</v>
      </c>
      <c r="I5" s="285">
        <f t="shared" si="0"/>
        <v>2026</v>
      </c>
      <c r="J5" s="70"/>
      <c r="K5" s="280">
        <v>2026</v>
      </c>
      <c r="L5" s="14"/>
      <c r="M5" s="55"/>
    </row>
    <row r="6" spans="1:16" ht="14.4" x14ac:dyDescent="0.3">
      <c r="A6" s="65"/>
      <c r="B6" s="599" t="s">
        <v>58</v>
      </c>
      <c r="C6" s="599"/>
      <c r="D6" s="598"/>
      <c r="E6" s="286"/>
      <c r="F6" s="76" t="s">
        <v>29</v>
      </c>
      <c r="G6" s="76" t="s">
        <v>31</v>
      </c>
      <c r="H6" s="76" t="s">
        <v>132</v>
      </c>
      <c r="I6" s="286" t="s">
        <v>133</v>
      </c>
      <c r="J6" s="70"/>
      <c r="K6" s="281" t="s">
        <v>134</v>
      </c>
      <c r="L6" s="14"/>
      <c r="M6" s="55"/>
    </row>
    <row r="7" spans="1:16" ht="14.4" x14ac:dyDescent="0.3">
      <c r="A7" s="65"/>
      <c r="B7" s="66"/>
      <c r="C7" s="67"/>
      <c r="D7" s="77"/>
      <c r="E7" s="78"/>
      <c r="F7" s="78"/>
      <c r="G7" s="78"/>
      <c r="H7" s="78"/>
      <c r="I7" s="78"/>
      <c r="J7" s="70"/>
      <c r="K7" s="13"/>
      <c r="L7" s="14"/>
      <c r="M7" s="55"/>
    </row>
    <row r="8" spans="1:16" ht="30" customHeight="1" x14ac:dyDescent="0.3">
      <c r="A8" s="65"/>
      <c r="B8" s="66" t="s">
        <v>67</v>
      </c>
      <c r="C8" s="600" t="s">
        <v>217</v>
      </c>
      <c r="D8" s="601"/>
      <c r="E8" s="601"/>
      <c r="F8" s="601"/>
      <c r="G8" s="601"/>
      <c r="H8" s="601"/>
      <c r="I8" s="79"/>
      <c r="J8" s="70"/>
      <c r="K8" s="13"/>
      <c r="L8" s="14"/>
      <c r="M8" s="55"/>
    </row>
    <row r="9" spans="1:16" ht="30" customHeight="1" x14ac:dyDescent="0.3">
      <c r="A9" s="65"/>
      <c r="B9" s="81" t="s">
        <v>22</v>
      </c>
      <c r="C9" s="80" t="s">
        <v>307</v>
      </c>
      <c r="D9" s="89">
        <f>SUM(F9:I9)</f>
        <v>0</v>
      </c>
      <c r="E9" s="287"/>
      <c r="F9" s="90">
        <f>'Übersicht Personalausgaben'!J101</f>
        <v>0</v>
      </c>
      <c r="G9" s="90">
        <f>'Übersicht Personalausgaben'!J178</f>
        <v>0</v>
      </c>
      <c r="H9" s="90">
        <f>'Übersicht Personalausgaben'!J254</f>
        <v>0</v>
      </c>
      <c r="I9" s="287">
        <f>'Übersicht Personalausgaben'!J330</f>
        <v>0</v>
      </c>
      <c r="J9" s="70"/>
      <c r="K9" s="13"/>
      <c r="L9" s="14"/>
      <c r="M9" s="55"/>
    </row>
    <row r="10" spans="1:16" ht="30" customHeight="1" x14ac:dyDescent="0.3">
      <c r="A10" s="65"/>
      <c r="B10" s="81" t="s">
        <v>70</v>
      </c>
      <c r="C10" s="80" t="s">
        <v>308</v>
      </c>
      <c r="D10" s="89">
        <f>SUM(F10:I10)</f>
        <v>0</v>
      </c>
      <c r="E10" s="287"/>
      <c r="F10" s="91" t="str">
        <f>IF(F9=0," ",F9*0.15)</f>
        <v xml:space="preserve"> </v>
      </c>
      <c r="G10" s="91" t="str">
        <f>IF(G9=0," ",G9*0.15)</f>
        <v xml:space="preserve"> </v>
      </c>
      <c r="H10" s="91" t="str">
        <f>IF(H9=0," ",H9*0.15)</f>
        <v xml:space="preserve"> </v>
      </c>
      <c r="I10" s="287" t="str">
        <f>IF(I9=0," ",I9*0.15)</f>
        <v xml:space="preserve"> </v>
      </c>
      <c r="J10" s="70"/>
      <c r="K10" s="13"/>
      <c r="L10" s="14"/>
      <c r="M10" s="55"/>
    </row>
    <row r="11" spans="1:16" ht="30" customHeight="1" x14ac:dyDescent="0.3">
      <c r="A11" s="65"/>
      <c r="B11" s="602" t="s">
        <v>68</v>
      </c>
      <c r="C11" s="602"/>
      <c r="D11" s="89">
        <f>SUM(F11:I11)</f>
        <v>0</v>
      </c>
      <c r="E11" s="288">
        <f>SUM(E9:E10)</f>
        <v>0</v>
      </c>
      <c r="F11" s="89">
        <f>SUM(F9:F10)</f>
        <v>0</v>
      </c>
      <c r="G11" s="89">
        <f>SUM(G9:G10)</f>
        <v>0</v>
      </c>
      <c r="H11" s="89">
        <f>SUM(H9:H10)</f>
        <v>0</v>
      </c>
      <c r="I11" s="288">
        <f>SUM(I9:I10)</f>
        <v>0</v>
      </c>
      <c r="J11" s="70"/>
      <c r="K11" s="13"/>
      <c r="L11" s="14"/>
      <c r="M11" s="55"/>
    </row>
    <row r="12" spans="1:16" ht="30" customHeight="1" x14ac:dyDescent="0.3">
      <c r="A12" s="65"/>
      <c r="B12" s="278"/>
      <c r="C12" s="67"/>
      <c r="D12" s="82"/>
      <c r="E12" s="83"/>
      <c r="F12" s="84"/>
      <c r="G12" s="84"/>
      <c r="H12" s="84"/>
      <c r="I12" s="84"/>
      <c r="J12" s="70"/>
      <c r="K12" s="13"/>
      <c r="L12" s="14"/>
      <c r="M12" s="55"/>
    </row>
    <row r="13" spans="1:16" ht="30" customHeight="1" x14ac:dyDescent="0.25">
      <c r="A13" s="65"/>
      <c r="B13" s="66" t="s">
        <v>80</v>
      </c>
      <c r="C13" s="66" t="s">
        <v>84</v>
      </c>
      <c r="D13" s="85"/>
      <c r="E13" s="85"/>
      <c r="F13" s="85"/>
      <c r="G13" s="85"/>
      <c r="H13" s="85"/>
      <c r="I13" s="85"/>
      <c r="J13" s="86"/>
      <c r="K13" s="55"/>
      <c r="L13" s="5"/>
      <c r="M13" s="2"/>
      <c r="N13" s="2"/>
      <c r="O13" s="2"/>
      <c r="P13" s="11"/>
    </row>
    <row r="14" spans="1:16" ht="72.599999999999994" customHeight="1" x14ac:dyDescent="0.25">
      <c r="A14" s="65"/>
      <c r="B14" s="87" t="s">
        <v>69</v>
      </c>
      <c r="C14" s="88" t="s">
        <v>273</v>
      </c>
      <c r="D14" s="89">
        <f>SUM(F14:I14)</f>
        <v>0</v>
      </c>
      <c r="E14" s="298"/>
      <c r="F14" s="10"/>
      <c r="G14" s="10"/>
      <c r="H14" s="10"/>
      <c r="I14" s="298"/>
      <c r="J14" s="86"/>
      <c r="K14" s="55"/>
      <c r="L14" s="5"/>
      <c r="M14" s="2"/>
      <c r="N14" s="2"/>
      <c r="O14" s="2"/>
      <c r="P14" s="11"/>
    </row>
    <row r="15" spans="1:16" s="16" customFormat="1" ht="30" customHeight="1" thickBot="1" x14ac:dyDescent="0.35">
      <c r="A15" s="65"/>
      <c r="B15" s="85"/>
      <c r="C15" s="86"/>
      <c r="D15" s="82"/>
      <c r="E15" s="84"/>
      <c r="F15" s="84"/>
      <c r="G15" s="84"/>
      <c r="H15" s="84"/>
      <c r="I15" s="84"/>
      <c r="J15" s="70"/>
      <c r="K15" s="15"/>
      <c r="L15" s="15"/>
      <c r="M15" s="6"/>
    </row>
    <row r="16" spans="1:16" ht="27.75" customHeight="1" thickBot="1" x14ac:dyDescent="0.35">
      <c r="A16" s="65"/>
      <c r="B16" s="593" t="s">
        <v>57</v>
      </c>
      <c r="C16" s="594"/>
      <c r="D16" s="92">
        <f>SUM(F16:I16)</f>
        <v>0</v>
      </c>
      <c r="E16" s="289">
        <f>E11-E14</f>
        <v>0</v>
      </c>
      <c r="F16" s="92">
        <f t="shared" ref="F16:I16" si="1">F11-F14</f>
        <v>0</v>
      </c>
      <c r="G16" s="92">
        <f>G11-G14</f>
        <v>0</v>
      </c>
      <c r="H16" s="92">
        <f>H11-H14</f>
        <v>0</v>
      </c>
      <c r="I16" s="289">
        <f t="shared" si="1"/>
        <v>0</v>
      </c>
      <c r="J16" s="70"/>
      <c r="K16" s="13"/>
      <c r="L16" s="14"/>
      <c r="M16" s="55"/>
    </row>
    <row r="17" spans="1:13" ht="14.4" x14ac:dyDescent="0.3">
      <c r="A17" s="65"/>
      <c r="B17" s="66"/>
      <c r="C17" s="67"/>
      <c r="D17" s="68"/>
      <c r="E17" s="69"/>
      <c r="F17" s="69"/>
      <c r="G17" s="69"/>
      <c r="H17" s="69"/>
      <c r="I17" s="69"/>
      <c r="J17" s="70"/>
      <c r="K17" s="13"/>
      <c r="L17" s="14"/>
      <c r="M17" s="55"/>
    </row>
    <row r="18" spans="1:13" ht="14.4" x14ac:dyDescent="0.3">
      <c r="A18" s="65"/>
      <c r="B18" s="66"/>
      <c r="C18" s="67"/>
      <c r="D18" s="68"/>
      <c r="E18" s="69"/>
      <c r="F18" s="69"/>
      <c r="G18" s="69"/>
      <c r="H18" s="69"/>
      <c r="I18" s="69"/>
      <c r="J18" s="70"/>
      <c r="K18" s="13"/>
      <c r="L18" s="14"/>
      <c r="M18" s="55"/>
    </row>
    <row r="375" spans="13:13" ht="27.75" customHeight="1" x14ac:dyDescent="0.3">
      <c r="M375" s="54">
        <f>M372</f>
        <v>0</v>
      </c>
    </row>
    <row r="404" spans="13:14" ht="27.75" customHeight="1" x14ac:dyDescent="0.3">
      <c r="M404" s="54">
        <f>D404+F404+H404+K404</f>
        <v>0</v>
      </c>
      <c r="N404" s="54">
        <f>E404+G404+J404+L404</f>
        <v>0</v>
      </c>
    </row>
    <row r="415" spans="13:14" ht="27.75" customHeight="1" x14ac:dyDescent="0.3">
      <c r="M415" s="54">
        <f>M412</f>
        <v>0</v>
      </c>
    </row>
    <row r="502" spans="7:7" ht="27.75" customHeight="1" x14ac:dyDescent="0.3">
      <c r="G502" s="21" t="str">
        <f>IF(M406&gt;0,G495/M406," ")</f>
        <v xml:space="preserve"> </v>
      </c>
    </row>
    <row r="504" spans="7:7" ht="27.75" customHeight="1" x14ac:dyDescent="0.3">
      <c r="G504" s="21" t="str">
        <f>IF(M406&gt;0,G497/M406," ")</f>
        <v xml:space="preserve"> </v>
      </c>
    </row>
  </sheetData>
  <sheetProtection algorithmName="SHA-512" hashValue="IwvtAG/oOm8OxVXAcy5jg854zINXZ9R2NOoLP31w2lBPbmdn2XZubYOBahe6e204p2mJhoAcf4TzDVu3AIjYRA==" saltValue="Jit+vSe+95GMo6/LKlrHGQ==" spinCount="100000" sheet="1" selectLockedCells="1"/>
  <mergeCells count="7">
    <mergeCell ref="K3:L4"/>
    <mergeCell ref="B16:C16"/>
    <mergeCell ref="B2:H2"/>
    <mergeCell ref="D5:D6"/>
    <mergeCell ref="B6:C6"/>
    <mergeCell ref="C8:H8"/>
    <mergeCell ref="B11:C11"/>
  </mergeCells>
  <dataValidations count="1">
    <dataValidation type="decimal" allowBlank="1" showInputMessage="1" showErrorMessage="1" error="In dieses Feld kann nur ein Geldbetrag zwischen 0 und 10.000.000 Euro eingetragen werden!" sqref="E14:I14">
      <formula1>0</formula1>
      <formula2>10000000</formula2>
    </dataValidation>
  </dataValidations>
  <printOptions horizontalCentered="1"/>
  <pageMargins left="0.78740157480314965" right="0.78740157480314965" top="0.39370078740157483" bottom="0.78740157480314965" header="0.51181102362204722" footer="0.51181102362204722"/>
  <pageSetup paperSize="9" scale="57" orientation="portrait" horizontalDpi="4294967295" verticalDpi="4294967295" r:id="rId1"/>
  <headerFooter alignWithMargins="0">
    <oddFooter>&amp;L&amp;F, &amp;A&amp;RSeite &amp;P von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tint="0.79998168889431442"/>
    <pageSetUpPr fitToPage="1"/>
  </sheetPr>
  <dimension ref="A1:P508"/>
  <sheetViews>
    <sheetView showGridLines="0" zoomScale="80" zoomScaleNormal="80" workbookViewId="0">
      <selection activeCell="F15" sqref="F15"/>
    </sheetView>
  </sheetViews>
  <sheetFormatPr baseColWidth="10" defaultColWidth="11.44140625" defaultRowHeight="27.75" customHeight="1" x14ac:dyDescent="0.25"/>
  <cols>
    <col min="1" max="1" width="3.77734375" style="17" customWidth="1"/>
    <col min="2" max="2" width="5.77734375" style="23" customWidth="1"/>
    <col min="3" max="3" width="36.77734375" style="19" customWidth="1"/>
    <col min="4" max="4" width="15.77734375" style="24" customWidth="1"/>
    <col min="5" max="9" width="15.77734375" style="21" customWidth="1"/>
    <col min="10" max="10" width="3.77734375" style="25" customWidth="1"/>
    <col min="11" max="11" width="11.44140625" style="54"/>
    <col min="12" max="12" width="11.44140625" style="5"/>
    <col min="13" max="15" width="11.44140625" style="2"/>
    <col min="16" max="16" width="11.44140625" style="11"/>
    <col min="17" max="16384" width="11.44140625" style="54"/>
  </cols>
  <sheetData>
    <row r="1" spans="1:16" ht="8.25" customHeight="1" x14ac:dyDescent="0.25">
      <c r="A1" s="65"/>
      <c r="B1" s="97"/>
      <c r="C1" s="67"/>
      <c r="D1" s="74"/>
      <c r="E1" s="69"/>
      <c r="F1" s="69"/>
      <c r="G1" s="69"/>
      <c r="H1" s="69"/>
      <c r="I1" s="69"/>
      <c r="J1" s="86"/>
      <c r="K1" s="1"/>
      <c r="L1" s="2"/>
      <c r="O1" s="11"/>
      <c r="P1" s="54"/>
    </row>
    <row r="2" spans="1:16" s="12" customFormat="1" ht="21" x14ac:dyDescent="0.3">
      <c r="A2" s="65"/>
      <c r="B2" s="605" t="s">
        <v>164</v>
      </c>
      <c r="C2" s="605"/>
      <c r="D2" s="605"/>
      <c r="E2" s="605"/>
      <c r="F2" s="605"/>
      <c r="G2" s="605"/>
      <c r="H2" s="605"/>
      <c r="I2" s="605"/>
      <c r="J2" s="96"/>
      <c r="K2" s="3"/>
      <c r="L2" s="4"/>
      <c r="M2" s="4"/>
      <c r="N2" s="4"/>
      <c r="O2" s="4"/>
    </row>
    <row r="3" spans="1:16" ht="13.8" x14ac:dyDescent="0.25">
      <c r="A3" s="65"/>
      <c r="B3" s="97"/>
      <c r="C3" s="67"/>
      <c r="D3" s="74"/>
      <c r="E3" s="69"/>
      <c r="F3" s="69"/>
      <c r="G3" s="69"/>
      <c r="H3" s="69"/>
      <c r="I3" s="69"/>
      <c r="J3" s="86"/>
      <c r="K3" s="1"/>
      <c r="L3" s="2"/>
      <c r="O3" s="11"/>
      <c r="P3" s="54"/>
    </row>
    <row r="4" spans="1:16" ht="27.75" customHeight="1" x14ac:dyDescent="0.25">
      <c r="A4" s="65"/>
      <c r="B4" s="97"/>
      <c r="C4" s="67"/>
      <c r="D4" s="602" t="s">
        <v>10</v>
      </c>
      <c r="E4" s="285">
        <v>2022</v>
      </c>
      <c r="F4" s="75">
        <f>E4+1</f>
        <v>2023</v>
      </c>
      <c r="G4" s="75">
        <f t="shared" ref="G4:I4" si="0">F4+1</f>
        <v>2024</v>
      </c>
      <c r="H4" s="75">
        <f t="shared" si="0"/>
        <v>2025</v>
      </c>
      <c r="I4" s="285">
        <f t="shared" si="0"/>
        <v>2026</v>
      </c>
      <c r="J4" s="86"/>
      <c r="K4" s="1"/>
      <c r="L4" s="2"/>
      <c r="O4" s="11"/>
      <c r="P4" s="54"/>
    </row>
    <row r="5" spans="1:16" ht="13.8" x14ac:dyDescent="0.25">
      <c r="A5" s="65"/>
      <c r="B5" s="599"/>
      <c r="C5" s="599"/>
      <c r="D5" s="602"/>
      <c r="E5" s="286"/>
      <c r="F5" s="76" t="s">
        <v>29</v>
      </c>
      <c r="G5" s="76" t="s">
        <v>31</v>
      </c>
      <c r="H5" s="76" t="s">
        <v>132</v>
      </c>
      <c r="I5" s="286" t="s">
        <v>133</v>
      </c>
      <c r="J5" s="86"/>
      <c r="K5" s="1"/>
      <c r="L5" s="2"/>
      <c r="O5" s="11"/>
      <c r="P5" s="54"/>
    </row>
    <row r="6" spans="1:16" ht="30.6" customHeight="1" x14ac:dyDescent="0.25">
      <c r="A6" s="65"/>
      <c r="B6" s="603" t="s">
        <v>125</v>
      </c>
      <c r="C6" s="603"/>
      <c r="D6" s="93">
        <f>Kostenplan!D16</f>
        <v>0</v>
      </c>
      <c r="E6" s="290">
        <f>Kostenplan!E16</f>
        <v>0</v>
      </c>
      <c r="F6" s="93">
        <f>Kostenplan!F16</f>
        <v>0</v>
      </c>
      <c r="G6" s="93">
        <f>Kostenplan!G16</f>
        <v>0</v>
      </c>
      <c r="H6" s="93">
        <f>Kostenplan!H16</f>
        <v>0</v>
      </c>
      <c r="I6" s="290">
        <f>Kostenplan!I16</f>
        <v>0</v>
      </c>
      <c r="J6" s="86"/>
      <c r="K6" s="1"/>
      <c r="L6" s="2"/>
      <c r="O6" s="11"/>
      <c r="P6" s="54"/>
    </row>
    <row r="7" spans="1:16" ht="27.6" customHeight="1" x14ac:dyDescent="0.3">
      <c r="A7" s="65"/>
      <c r="B7" s="604" t="s">
        <v>126</v>
      </c>
      <c r="C7" s="604"/>
      <c r="D7" s="70"/>
      <c r="E7" s="70"/>
      <c r="F7" s="70"/>
      <c r="G7" s="70"/>
      <c r="H7" s="70"/>
      <c r="I7" s="70"/>
      <c r="J7" s="86"/>
      <c r="K7" s="1"/>
      <c r="L7" s="2"/>
      <c r="O7" s="11"/>
      <c r="P7" s="54"/>
    </row>
    <row r="8" spans="1:16" ht="30.6" customHeight="1" x14ac:dyDescent="0.25">
      <c r="A8" s="65"/>
      <c r="B8" s="295">
        <v>0.4</v>
      </c>
      <c r="C8" s="268" t="s">
        <v>230</v>
      </c>
      <c r="D8" s="93">
        <f>D6*$B8</f>
        <v>0</v>
      </c>
      <c r="E8" s="290">
        <f t="shared" ref="E8:I8" si="1">E6*$B8</f>
        <v>0</v>
      </c>
      <c r="F8" s="93">
        <f t="shared" si="1"/>
        <v>0</v>
      </c>
      <c r="G8" s="93">
        <f t="shared" si="1"/>
        <v>0</v>
      </c>
      <c r="H8" s="93">
        <f t="shared" si="1"/>
        <v>0</v>
      </c>
      <c r="I8" s="290">
        <f t="shared" si="1"/>
        <v>0</v>
      </c>
      <c r="J8" s="86"/>
      <c r="K8" s="1"/>
      <c r="L8" s="2"/>
      <c r="O8" s="11"/>
      <c r="P8" s="54"/>
    </row>
    <row r="9" spans="1:16" ht="30.6" customHeight="1" x14ac:dyDescent="0.25">
      <c r="A9" s="65"/>
      <c r="B9" s="295">
        <v>0.3</v>
      </c>
      <c r="C9" s="268" t="s">
        <v>231</v>
      </c>
      <c r="D9" s="93">
        <f>D6*$B9</f>
        <v>0</v>
      </c>
      <c r="E9" s="290">
        <f t="shared" ref="E9:I9" si="2">E6*$B9</f>
        <v>0</v>
      </c>
      <c r="F9" s="93">
        <f t="shared" si="2"/>
        <v>0</v>
      </c>
      <c r="G9" s="93">
        <f t="shared" si="2"/>
        <v>0</v>
      </c>
      <c r="H9" s="93">
        <f t="shared" si="2"/>
        <v>0</v>
      </c>
      <c r="I9" s="290">
        <f t="shared" si="2"/>
        <v>0</v>
      </c>
      <c r="J9" s="86"/>
      <c r="K9" s="1"/>
      <c r="L9" s="2"/>
      <c r="O9" s="11"/>
      <c r="P9" s="54"/>
    </row>
    <row r="10" spans="1:16" ht="30.6" customHeight="1" x14ac:dyDescent="0.25">
      <c r="A10" s="65"/>
      <c r="B10" s="295">
        <v>0.3</v>
      </c>
      <c r="C10" s="268" t="s">
        <v>232</v>
      </c>
      <c r="D10" s="93">
        <f>D6*$B10</f>
        <v>0</v>
      </c>
      <c r="E10" s="290">
        <f t="shared" ref="E10:I10" si="3">E6*$B10</f>
        <v>0</v>
      </c>
      <c r="F10" s="93">
        <f t="shared" si="3"/>
        <v>0</v>
      </c>
      <c r="G10" s="93">
        <f t="shared" si="3"/>
        <v>0</v>
      </c>
      <c r="H10" s="93">
        <f t="shared" si="3"/>
        <v>0</v>
      </c>
      <c r="I10" s="290">
        <f t="shared" si="3"/>
        <v>0</v>
      </c>
      <c r="J10" s="86"/>
      <c r="K10" s="1"/>
      <c r="L10" s="2"/>
      <c r="O10" s="11"/>
      <c r="P10" s="54"/>
    </row>
    <row r="11" spans="1:16" ht="30.6" customHeight="1" x14ac:dyDescent="0.25">
      <c r="A11" s="65"/>
      <c r="B11" s="607"/>
      <c r="C11" s="607"/>
      <c r="D11" s="608"/>
      <c r="E11" s="608"/>
      <c r="F11" s="608"/>
      <c r="G11" s="608"/>
      <c r="H11" s="105"/>
      <c r="I11" s="106"/>
      <c r="J11" s="86"/>
      <c r="K11" s="1"/>
      <c r="L11" s="2"/>
      <c r="O11" s="11"/>
      <c r="P11" s="54"/>
    </row>
    <row r="12" spans="1:16" ht="30" customHeight="1" x14ac:dyDescent="0.25">
      <c r="A12" s="65"/>
      <c r="B12" s="97" t="s">
        <v>67</v>
      </c>
      <c r="C12" s="609" t="s">
        <v>71</v>
      </c>
      <c r="D12" s="610"/>
      <c r="E12" s="610"/>
      <c r="F12" s="610"/>
      <c r="G12" s="610"/>
      <c r="H12" s="610"/>
      <c r="I12" s="107"/>
      <c r="J12" s="86"/>
      <c r="K12" s="55"/>
    </row>
    <row r="13" spans="1:16" ht="45" customHeight="1" x14ac:dyDescent="0.25">
      <c r="A13" s="65"/>
      <c r="B13" s="617" t="s">
        <v>165</v>
      </c>
      <c r="C13" s="617"/>
      <c r="D13" s="617"/>
      <c r="E13" s="617"/>
      <c r="F13" s="617"/>
      <c r="G13" s="617"/>
      <c r="H13" s="617"/>
      <c r="I13" s="617"/>
      <c r="J13" s="86"/>
      <c r="K13" s="55"/>
    </row>
    <row r="14" spans="1:16" ht="30" customHeight="1" x14ac:dyDescent="0.25">
      <c r="A14" s="65"/>
      <c r="B14" s="102" t="s">
        <v>21</v>
      </c>
      <c r="C14" s="103" t="s">
        <v>127</v>
      </c>
      <c r="D14" s="94">
        <f>SUM(E14:I14)</f>
        <v>0</v>
      </c>
      <c r="E14" s="287">
        <f>SUM(E15:E18)</f>
        <v>0</v>
      </c>
      <c r="F14" s="91">
        <f t="shared" ref="F14:H14" si="4">SUM(F15:F18)</f>
        <v>0</v>
      </c>
      <c r="G14" s="91">
        <f t="shared" si="4"/>
        <v>0</v>
      </c>
      <c r="H14" s="91">
        <f t="shared" si="4"/>
        <v>0</v>
      </c>
      <c r="I14" s="287">
        <f>SUM(I15:I18)</f>
        <v>0</v>
      </c>
      <c r="J14" s="86"/>
      <c r="K14" s="56"/>
    </row>
    <row r="15" spans="1:16" ht="30" customHeight="1" x14ac:dyDescent="0.25">
      <c r="A15" s="65"/>
      <c r="B15" s="101"/>
      <c r="C15" s="102" t="s">
        <v>81</v>
      </c>
      <c r="D15" s="94">
        <f>SUM(E15:I15)</f>
        <v>0</v>
      </c>
      <c r="E15" s="299"/>
      <c r="F15" s="284"/>
      <c r="G15" s="284"/>
      <c r="H15" s="284"/>
      <c r="I15" s="299"/>
      <c r="J15" s="86"/>
      <c r="K15" s="55"/>
    </row>
    <row r="16" spans="1:16" ht="30" customHeight="1" x14ac:dyDescent="0.25">
      <c r="A16" s="65"/>
      <c r="B16" s="101"/>
      <c r="C16" s="102" t="s">
        <v>72</v>
      </c>
      <c r="D16" s="94">
        <f t="shared" ref="D16:D18" si="5">SUM(E16:I16)</f>
        <v>0</v>
      </c>
      <c r="E16" s="299"/>
      <c r="F16" s="284"/>
      <c r="G16" s="284"/>
      <c r="H16" s="284"/>
      <c r="I16" s="299"/>
      <c r="J16" s="86"/>
      <c r="K16" s="55"/>
    </row>
    <row r="17" spans="1:11" ht="49.5" customHeight="1" x14ac:dyDescent="0.25">
      <c r="A17" s="65"/>
      <c r="B17" s="101"/>
      <c r="C17" s="102" t="s">
        <v>73</v>
      </c>
      <c r="D17" s="94">
        <f t="shared" si="5"/>
        <v>0</v>
      </c>
      <c r="E17" s="299"/>
      <c r="F17" s="284"/>
      <c r="G17" s="284"/>
      <c r="H17" s="284"/>
      <c r="I17" s="299"/>
      <c r="J17" s="86"/>
      <c r="K17" s="55"/>
    </row>
    <row r="18" spans="1:11" ht="33.75" customHeight="1" x14ac:dyDescent="0.25">
      <c r="A18" s="65"/>
      <c r="B18" s="101"/>
      <c r="C18" s="102" t="s">
        <v>82</v>
      </c>
      <c r="D18" s="94">
        <f t="shared" si="5"/>
        <v>0</v>
      </c>
      <c r="E18" s="299"/>
      <c r="F18" s="284"/>
      <c r="G18" s="284"/>
      <c r="H18" s="284"/>
      <c r="I18" s="299"/>
      <c r="J18" s="86"/>
      <c r="K18" s="55"/>
    </row>
    <row r="19" spans="1:11" ht="10.050000000000001" customHeight="1" x14ac:dyDescent="0.25">
      <c r="A19" s="65"/>
      <c r="B19" s="86"/>
      <c r="C19" s="86"/>
      <c r="D19" s="86"/>
      <c r="E19" s="86"/>
      <c r="F19" s="86"/>
      <c r="G19" s="86"/>
      <c r="H19" s="86"/>
      <c r="I19" s="86"/>
      <c r="J19" s="86"/>
      <c r="K19" s="55"/>
    </row>
    <row r="20" spans="1:11" ht="30" customHeight="1" x14ac:dyDescent="0.25">
      <c r="A20" s="65"/>
      <c r="B20" s="102" t="s">
        <v>23</v>
      </c>
      <c r="C20" s="103" t="s">
        <v>128</v>
      </c>
      <c r="D20" s="94">
        <f>SUM(E20:I20)</f>
        <v>0</v>
      </c>
      <c r="E20" s="287">
        <f>SUM(E21:E27)</f>
        <v>0</v>
      </c>
      <c r="F20" s="91">
        <f t="shared" ref="F20:I20" si="6">SUM(F21:F27)</f>
        <v>0</v>
      </c>
      <c r="G20" s="91">
        <f t="shared" si="6"/>
        <v>0</v>
      </c>
      <c r="H20" s="91">
        <f t="shared" si="6"/>
        <v>0</v>
      </c>
      <c r="I20" s="287">
        <f t="shared" si="6"/>
        <v>0</v>
      </c>
      <c r="J20" s="86"/>
      <c r="K20" s="55"/>
    </row>
    <row r="21" spans="1:11" ht="30" customHeight="1" x14ac:dyDescent="0.25">
      <c r="A21" s="65"/>
      <c r="B21" s="101"/>
      <c r="C21" s="102" t="s">
        <v>74</v>
      </c>
      <c r="D21" s="94">
        <f>SUM(E21:I21)</f>
        <v>0</v>
      </c>
      <c r="E21" s="299"/>
      <c r="F21" s="284"/>
      <c r="G21" s="284"/>
      <c r="H21" s="284"/>
      <c r="I21" s="299"/>
      <c r="J21" s="86"/>
      <c r="K21" s="55"/>
    </row>
    <row r="22" spans="1:11" ht="30" customHeight="1" x14ac:dyDescent="0.25">
      <c r="A22" s="65"/>
      <c r="B22" s="101"/>
      <c r="C22" s="104" t="s">
        <v>75</v>
      </c>
      <c r="D22" s="94">
        <f t="shared" ref="D22:D27" si="7">SUM(E22:I22)</f>
        <v>0</v>
      </c>
      <c r="E22" s="299"/>
      <c r="F22" s="284"/>
      <c r="G22" s="284"/>
      <c r="H22" s="284"/>
      <c r="I22" s="299"/>
      <c r="J22" s="86"/>
      <c r="K22" s="55"/>
    </row>
    <row r="23" spans="1:11" ht="30" customHeight="1" x14ac:dyDescent="0.25">
      <c r="A23" s="65"/>
      <c r="B23" s="101"/>
      <c r="C23" s="102" t="s">
        <v>282</v>
      </c>
      <c r="D23" s="94">
        <f t="shared" si="7"/>
        <v>0</v>
      </c>
      <c r="E23" s="291">
        <f>E9</f>
        <v>0</v>
      </c>
      <c r="F23" s="94">
        <f t="shared" ref="F23:I23" si="8">F9</f>
        <v>0</v>
      </c>
      <c r="G23" s="94">
        <f t="shared" si="8"/>
        <v>0</v>
      </c>
      <c r="H23" s="94">
        <f t="shared" si="8"/>
        <v>0</v>
      </c>
      <c r="I23" s="291">
        <f t="shared" si="8"/>
        <v>0</v>
      </c>
      <c r="J23" s="86"/>
      <c r="K23" s="55"/>
    </row>
    <row r="24" spans="1:11" ht="30" customHeight="1" x14ac:dyDescent="0.25">
      <c r="A24" s="65"/>
      <c r="B24" s="101"/>
      <c r="C24" s="104" t="s">
        <v>76</v>
      </c>
      <c r="D24" s="94">
        <f t="shared" si="7"/>
        <v>0</v>
      </c>
      <c r="E24" s="299"/>
      <c r="F24" s="284"/>
      <c r="G24" s="284"/>
      <c r="H24" s="284"/>
      <c r="I24" s="299"/>
      <c r="J24" s="86"/>
      <c r="K24" s="55"/>
    </row>
    <row r="25" spans="1:11" ht="30" customHeight="1" x14ac:dyDescent="0.25">
      <c r="A25" s="65"/>
      <c r="B25" s="101"/>
      <c r="C25" s="102" t="s">
        <v>83</v>
      </c>
      <c r="D25" s="94">
        <f t="shared" si="7"/>
        <v>0</v>
      </c>
      <c r="E25" s="299"/>
      <c r="F25" s="284"/>
      <c r="G25" s="284"/>
      <c r="H25" s="284"/>
      <c r="I25" s="299"/>
      <c r="J25" s="86"/>
      <c r="K25" s="55"/>
    </row>
    <row r="26" spans="1:11" ht="48" customHeight="1" x14ac:dyDescent="0.25">
      <c r="A26" s="65"/>
      <c r="B26" s="101"/>
      <c r="C26" s="102" t="s">
        <v>77</v>
      </c>
      <c r="D26" s="94">
        <f t="shared" si="7"/>
        <v>0</v>
      </c>
      <c r="E26" s="299"/>
      <c r="F26" s="284"/>
      <c r="G26" s="284"/>
      <c r="H26" s="284"/>
      <c r="I26" s="299"/>
      <c r="J26" s="86"/>
      <c r="K26" s="55"/>
    </row>
    <row r="27" spans="1:11" ht="30" customHeight="1" x14ac:dyDescent="0.25">
      <c r="A27" s="65"/>
      <c r="B27" s="101"/>
      <c r="C27" s="102" t="s">
        <v>78</v>
      </c>
      <c r="D27" s="94">
        <f t="shared" si="7"/>
        <v>0</v>
      </c>
      <c r="E27" s="299"/>
      <c r="F27" s="284"/>
      <c r="G27" s="284"/>
      <c r="H27" s="284"/>
      <c r="I27" s="299"/>
      <c r="J27" s="86"/>
      <c r="K27" s="55"/>
    </row>
    <row r="28" spans="1:11" ht="30" customHeight="1" x14ac:dyDescent="0.25">
      <c r="A28" s="65"/>
      <c r="B28" s="611" t="s">
        <v>290</v>
      </c>
      <c r="C28" s="612"/>
      <c r="D28" s="94">
        <f>D8</f>
        <v>0</v>
      </c>
      <c r="E28" s="291">
        <f>E8</f>
        <v>0</v>
      </c>
      <c r="F28" s="94">
        <f t="shared" ref="F28:I28" si="9">F8</f>
        <v>0</v>
      </c>
      <c r="G28" s="94">
        <f t="shared" si="9"/>
        <v>0</v>
      </c>
      <c r="H28" s="94">
        <f t="shared" si="9"/>
        <v>0</v>
      </c>
      <c r="I28" s="291">
        <f t="shared" si="9"/>
        <v>0</v>
      </c>
      <c r="J28" s="86"/>
      <c r="K28" s="55"/>
    </row>
    <row r="29" spans="1:11" ht="10.050000000000001" customHeight="1" thickBot="1" x14ac:dyDescent="0.3">
      <c r="A29" s="65"/>
      <c r="B29" s="86"/>
      <c r="C29" s="86"/>
      <c r="D29" s="86"/>
      <c r="E29" s="86"/>
      <c r="F29" s="86"/>
      <c r="G29" s="86"/>
      <c r="H29" s="86"/>
      <c r="I29" s="86"/>
      <c r="J29" s="86"/>
      <c r="K29" s="55"/>
    </row>
    <row r="30" spans="1:11" ht="30" customHeight="1" thickBot="1" x14ac:dyDescent="0.3">
      <c r="A30" s="65"/>
      <c r="B30" s="613" t="s">
        <v>55</v>
      </c>
      <c r="C30" s="614"/>
      <c r="D30" s="95">
        <f>IF(D28="","",D14+D20+D28)</f>
        <v>0</v>
      </c>
      <c r="E30" s="300">
        <f>IF(E28="","",E14+E20+E28)</f>
        <v>0</v>
      </c>
      <c r="F30" s="95">
        <f t="shared" ref="F30:I30" si="10">IF(F28="","",F14+F20+F28)</f>
        <v>0</v>
      </c>
      <c r="G30" s="95">
        <f t="shared" si="10"/>
        <v>0</v>
      </c>
      <c r="H30" s="95">
        <f t="shared" si="10"/>
        <v>0</v>
      </c>
      <c r="I30" s="292">
        <f t="shared" si="10"/>
        <v>0</v>
      </c>
      <c r="J30" s="86"/>
      <c r="K30" s="55"/>
    </row>
    <row r="31" spans="1:11" ht="30" customHeight="1" x14ac:dyDescent="0.25">
      <c r="A31" s="65"/>
      <c r="B31" s="100"/>
      <c r="C31" s="100"/>
      <c r="D31" s="100"/>
      <c r="E31" s="100"/>
      <c r="F31" s="101"/>
      <c r="G31" s="101"/>
      <c r="H31" s="101"/>
      <c r="I31" s="101"/>
      <c r="J31" s="86"/>
      <c r="K31" s="55"/>
    </row>
    <row r="32" spans="1:11" ht="30" customHeight="1" x14ac:dyDescent="0.25">
      <c r="A32" s="65"/>
      <c r="B32" s="615" t="s">
        <v>166</v>
      </c>
      <c r="C32" s="616"/>
      <c r="D32" s="473">
        <f>SUM(E32:I32)</f>
        <v>0</v>
      </c>
      <c r="E32" s="474">
        <f>E14+E20-E23</f>
        <v>0</v>
      </c>
      <c r="F32" s="473">
        <f t="shared" ref="F32:I32" si="11">F14+F20-F23</f>
        <v>0</v>
      </c>
      <c r="G32" s="473">
        <f t="shared" si="11"/>
        <v>0</v>
      </c>
      <c r="H32" s="473">
        <f t="shared" si="11"/>
        <v>0</v>
      </c>
      <c r="I32" s="474">
        <f t="shared" si="11"/>
        <v>0</v>
      </c>
      <c r="J32" s="86"/>
      <c r="K32" s="55"/>
    </row>
    <row r="33" spans="1:16" s="16" customFormat="1" ht="44.55" customHeight="1" x14ac:dyDescent="0.25">
      <c r="A33" s="65"/>
      <c r="B33" s="611" t="s">
        <v>129</v>
      </c>
      <c r="C33" s="611"/>
      <c r="D33" s="94">
        <f>IF(D32="","",SUM(E33:I33))</f>
        <v>0</v>
      </c>
      <c r="E33" s="291">
        <f>IF(E32="","",E32-E10)</f>
        <v>0</v>
      </c>
      <c r="F33" s="94">
        <f t="shared" ref="F33:I33" si="12">IF(F32="","",F32-F10)</f>
        <v>0</v>
      </c>
      <c r="G33" s="94">
        <f t="shared" si="12"/>
        <v>0</v>
      </c>
      <c r="H33" s="94">
        <f t="shared" si="12"/>
        <v>0</v>
      </c>
      <c r="I33" s="291">
        <f t="shared" si="12"/>
        <v>0</v>
      </c>
      <c r="J33" s="86"/>
      <c r="K33" s="6"/>
      <c r="L33" s="7"/>
      <c r="M33" s="8"/>
      <c r="N33" s="8"/>
      <c r="O33" s="8"/>
      <c r="P33" s="8"/>
    </row>
    <row r="34" spans="1:16" s="16" customFormat="1" ht="10.050000000000001" customHeight="1" x14ac:dyDescent="0.25">
      <c r="A34" s="65"/>
      <c r="B34" s="98"/>
      <c r="C34" s="67"/>
      <c r="D34" s="67"/>
      <c r="E34" s="67"/>
      <c r="F34" s="67"/>
      <c r="G34" s="67"/>
      <c r="H34" s="67"/>
      <c r="I34" s="67"/>
      <c r="J34" s="86"/>
      <c r="K34" s="6"/>
      <c r="L34" s="7"/>
      <c r="M34" s="8"/>
      <c r="N34" s="8"/>
      <c r="O34" s="8"/>
      <c r="P34" s="8"/>
    </row>
    <row r="35" spans="1:16" s="16" customFormat="1" ht="40.049999999999997" customHeight="1" x14ac:dyDescent="0.25">
      <c r="A35" s="65"/>
      <c r="B35" s="97"/>
      <c r="C35" s="74"/>
      <c r="D35" s="606" t="str">
        <f>"Hinweis: Wenn Beträge in roter Schrift ausgewiesen sind, stimmen Ausgaben und Finanzierung nicht überein. Überprüfen Sie bitte Ihre eingesetzte Eigen- und Fremdfinanzierung."</f>
        <v>Hinweis: Wenn Beträge in roter Schrift ausgewiesen sind, stimmen Ausgaben und Finanzierung nicht überein. Überprüfen Sie bitte Ihre eingesetzte Eigen- und Fremdfinanzierung.</v>
      </c>
      <c r="E35" s="606"/>
      <c r="F35" s="606"/>
      <c r="G35" s="606"/>
      <c r="H35" s="606"/>
      <c r="I35" s="606"/>
      <c r="J35" s="86"/>
      <c r="K35" s="6"/>
      <c r="L35" s="7"/>
      <c r="M35" s="8"/>
      <c r="N35" s="8"/>
      <c r="O35" s="8"/>
      <c r="P35" s="8"/>
    </row>
    <row r="36" spans="1:16" s="16" customFormat="1" ht="19.95" customHeight="1" x14ac:dyDescent="0.25">
      <c r="A36" s="65"/>
      <c r="B36" s="97"/>
      <c r="C36" s="74"/>
      <c r="D36" s="99"/>
      <c r="E36" s="99"/>
      <c r="F36" s="99"/>
      <c r="G36" s="99"/>
      <c r="H36" s="99"/>
      <c r="I36" s="99"/>
      <c r="J36" s="86"/>
      <c r="K36" s="6"/>
      <c r="L36" s="7"/>
      <c r="M36" s="8"/>
      <c r="N36" s="8"/>
      <c r="O36" s="8"/>
      <c r="P36" s="8"/>
    </row>
    <row r="50" spans="2:12" ht="27.75" hidden="1" customHeight="1" x14ac:dyDescent="0.25"/>
    <row r="51" spans="2:12" ht="6" hidden="1" customHeight="1" x14ac:dyDescent="0.25">
      <c r="B51" s="26"/>
      <c r="C51" s="27"/>
      <c r="D51" s="28"/>
      <c r="E51" s="29"/>
      <c r="F51" s="29"/>
      <c r="G51" s="29"/>
      <c r="H51" s="29"/>
      <c r="I51" s="29"/>
      <c r="J51" s="30"/>
      <c r="K51" s="53"/>
      <c r="L51" s="9"/>
    </row>
    <row r="52" spans="2:12" ht="22.5" hidden="1" customHeight="1" x14ac:dyDescent="0.25"/>
    <row r="53" spans="2:12" ht="27.75" hidden="1" customHeight="1" x14ac:dyDescent="0.25"/>
    <row r="370" spans="13:14" ht="27.75" customHeight="1" x14ac:dyDescent="0.25">
      <c r="M370" s="2">
        <f>D370+F370+H370+K370</f>
        <v>0</v>
      </c>
      <c r="N370" s="2">
        <f>E370+G370+J370+L370</f>
        <v>0</v>
      </c>
    </row>
    <row r="379" spans="13:14" ht="27.75" customHeight="1" x14ac:dyDescent="0.25">
      <c r="M379" s="2">
        <f>M376</f>
        <v>0</v>
      </c>
    </row>
    <row r="408" spans="13:14" ht="27.75" customHeight="1" x14ac:dyDescent="0.25">
      <c r="M408" s="2">
        <f>D408+F408+H408+K408</f>
        <v>0</v>
      </c>
      <c r="N408" s="2">
        <f>E408+G408+J408+L408</f>
        <v>0</v>
      </c>
    </row>
    <row r="419" spans="13:13" ht="27.75" customHeight="1" x14ac:dyDescent="0.25">
      <c r="M419" s="2">
        <f>M416</f>
        <v>0</v>
      </c>
    </row>
    <row r="506" spans="7:7" ht="27.75" customHeight="1" x14ac:dyDescent="0.25">
      <c r="G506" s="21" t="str">
        <f>IF(M410&gt;0,G499/M410," ")</f>
        <v xml:space="preserve"> </v>
      </c>
    </row>
    <row r="508" spans="7:7" ht="27.75" customHeight="1" x14ac:dyDescent="0.25">
      <c r="G508" s="21" t="str">
        <f>IF(M410&gt;0,G501/M410," ")</f>
        <v xml:space="preserve"> </v>
      </c>
    </row>
  </sheetData>
  <sheetProtection algorithmName="SHA-512" hashValue="Q3mY7OLKp1LPu0J2rlL6FG/9tq6UZREJR7p9f4qYm8RlQJWEUfj39wX/Tc2Ot/ZccivT3zJPe1AaRMQcrwJjnw==" saltValue="Ydz74TFfY9zAi4Cw9NlESQ==" spinCount="100000" sheet="1" objects="1" scenarios="1" selectLockedCells="1"/>
  <mergeCells count="15">
    <mergeCell ref="D35:I35"/>
    <mergeCell ref="B11:C11"/>
    <mergeCell ref="D11:E11"/>
    <mergeCell ref="F11:G11"/>
    <mergeCell ref="C12:H12"/>
    <mergeCell ref="B28:C28"/>
    <mergeCell ref="B30:C30"/>
    <mergeCell ref="B32:C32"/>
    <mergeCell ref="B33:C33"/>
    <mergeCell ref="B13:I13"/>
    <mergeCell ref="D4:D5"/>
    <mergeCell ref="B5:C5"/>
    <mergeCell ref="B6:C6"/>
    <mergeCell ref="B7:C7"/>
    <mergeCell ref="B2:I2"/>
  </mergeCells>
  <conditionalFormatting sqref="D33">
    <cfRule type="expression" dxfId="7" priority="3">
      <formula>(D33&lt;&gt;0)</formula>
    </cfRule>
  </conditionalFormatting>
  <conditionalFormatting sqref="F33:I33">
    <cfRule type="expression" dxfId="6" priority="2">
      <formula>(F33&lt;&gt;0)</formula>
    </cfRule>
  </conditionalFormatting>
  <conditionalFormatting sqref="E33">
    <cfRule type="expression" dxfId="5" priority="1">
      <formula>(E33&lt;&gt;0)</formula>
    </cfRule>
  </conditionalFormatting>
  <dataValidations count="2">
    <dataValidation type="decimal" allowBlank="1" showInputMessage="1" showErrorMessage="1" error="In dieses Feld kann nur ein Geldbetrag zwischen 0 und 10.000.000 Euro eingetragen werden!" sqref="E24:I27 E14:I22">
      <formula1>0</formula1>
      <formula2>10000000</formula2>
    </dataValidation>
    <dataValidation operator="equal" allowBlank="1" showInputMessage="1" showErrorMessage="1" sqref="D36:I36 D35"/>
  </dataValidations>
  <printOptions horizontalCentered="1"/>
  <pageMargins left="0.78740157480314965" right="0.78740157480314965" top="0.39370078740157483" bottom="0.78740157480314965" header="0.51181102362204722" footer="0.51181102362204722"/>
  <pageSetup paperSize="9" scale="60" orientation="portrait" horizontalDpi="4294967295" verticalDpi="4294967295" r:id="rId1"/>
  <headerFooter alignWithMargins="0">
    <oddFooter>&amp;L&amp;F, &amp;A&amp;RSeite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9" tint="0.79998168889431442"/>
    <pageSetUpPr fitToPage="1"/>
  </sheetPr>
  <dimension ref="A1:AA407"/>
  <sheetViews>
    <sheetView showGridLines="0" zoomScale="80" zoomScaleNormal="80" zoomScaleSheetLayoutView="50" workbookViewId="0">
      <selection activeCell="B23" sqref="B23:D23"/>
    </sheetView>
  </sheetViews>
  <sheetFormatPr baseColWidth="10" defaultColWidth="11.5546875" defaultRowHeight="13.2" x14ac:dyDescent="0.25"/>
  <cols>
    <col min="1" max="1" width="3" customWidth="1"/>
    <col min="2" max="2" width="6.77734375" customWidth="1"/>
    <col min="3" max="3" width="45.6640625" customWidth="1"/>
    <col min="4" max="4" width="25.6640625" customWidth="1"/>
    <col min="5" max="5" width="14.6640625" customWidth="1"/>
    <col min="6" max="6" width="11.6640625" customWidth="1"/>
    <col min="7" max="7" width="14.6640625" customWidth="1"/>
    <col min="8" max="10" width="25.6640625" customWidth="1"/>
    <col min="11" max="11" width="5.44140625" customWidth="1"/>
    <col min="12" max="12" width="4.5546875" customWidth="1"/>
    <col min="13" max="18" width="11.5546875" customWidth="1"/>
    <col min="250" max="250" width="3" customWidth="1"/>
    <col min="251" max="251" width="6.77734375" customWidth="1"/>
    <col min="252" max="252" width="33.44140625" customWidth="1"/>
    <col min="253" max="253" width="29" customWidth="1"/>
    <col min="254" max="254" width="16.44140625" customWidth="1"/>
    <col min="255" max="255" width="29.77734375" customWidth="1"/>
    <col min="256" max="256" width="18.77734375" customWidth="1"/>
    <col min="257" max="257" width="25" customWidth="1"/>
    <col min="258" max="258" width="34.77734375" customWidth="1"/>
    <col min="259" max="259" width="23" customWidth="1"/>
    <col min="260" max="260" width="4.5546875" customWidth="1"/>
    <col min="261" max="274" width="0" hidden="1" customWidth="1"/>
    <col min="506" max="506" width="3" customWidth="1"/>
    <col min="507" max="507" width="6.77734375" customWidth="1"/>
    <col min="508" max="508" width="33.44140625" customWidth="1"/>
    <col min="509" max="509" width="29" customWidth="1"/>
    <col min="510" max="510" width="16.44140625" customWidth="1"/>
    <col min="511" max="511" width="29.77734375" customWidth="1"/>
    <col min="512" max="512" width="18.77734375" customWidth="1"/>
    <col min="513" max="513" width="25" customWidth="1"/>
    <col min="514" max="514" width="34.77734375" customWidth="1"/>
    <col min="515" max="515" width="23" customWidth="1"/>
    <col min="516" max="516" width="4.5546875" customWidth="1"/>
    <col min="517" max="530" width="0" hidden="1" customWidth="1"/>
    <col min="762" max="762" width="3" customWidth="1"/>
    <col min="763" max="763" width="6.77734375" customWidth="1"/>
    <col min="764" max="764" width="33.44140625" customWidth="1"/>
    <col min="765" max="765" width="29" customWidth="1"/>
    <col min="766" max="766" width="16.44140625" customWidth="1"/>
    <col min="767" max="767" width="29.77734375" customWidth="1"/>
    <col min="768" max="768" width="18.77734375" customWidth="1"/>
    <col min="769" max="769" width="25" customWidth="1"/>
    <col min="770" max="770" width="34.77734375" customWidth="1"/>
    <col min="771" max="771" width="23" customWidth="1"/>
    <col min="772" max="772" width="4.5546875" customWidth="1"/>
    <col min="773" max="786" width="0" hidden="1" customWidth="1"/>
    <col min="1018" max="1018" width="3" customWidth="1"/>
    <col min="1019" max="1019" width="6.77734375" customWidth="1"/>
    <col min="1020" max="1020" width="33.44140625" customWidth="1"/>
    <col min="1021" max="1021" width="29" customWidth="1"/>
    <col min="1022" max="1022" width="16.44140625" customWidth="1"/>
    <col min="1023" max="1023" width="29.77734375" customWidth="1"/>
    <col min="1024" max="1024" width="18.77734375" customWidth="1"/>
    <col min="1025" max="1025" width="25" customWidth="1"/>
    <col min="1026" max="1026" width="34.77734375" customWidth="1"/>
    <col min="1027" max="1027" width="23" customWidth="1"/>
    <col min="1028" max="1028" width="4.5546875" customWidth="1"/>
    <col min="1029" max="1042" width="0" hidden="1" customWidth="1"/>
    <col min="1274" max="1274" width="3" customWidth="1"/>
    <col min="1275" max="1275" width="6.77734375" customWidth="1"/>
    <col min="1276" max="1276" width="33.44140625" customWidth="1"/>
    <col min="1277" max="1277" width="29" customWidth="1"/>
    <col min="1278" max="1278" width="16.44140625" customWidth="1"/>
    <col min="1279" max="1279" width="29.77734375" customWidth="1"/>
    <col min="1280" max="1280" width="18.77734375" customWidth="1"/>
    <col min="1281" max="1281" width="25" customWidth="1"/>
    <col min="1282" max="1282" width="34.77734375" customWidth="1"/>
    <col min="1283" max="1283" width="23" customWidth="1"/>
    <col min="1284" max="1284" width="4.5546875" customWidth="1"/>
    <col min="1285" max="1298" width="0" hidden="1" customWidth="1"/>
    <col min="1530" max="1530" width="3" customWidth="1"/>
    <col min="1531" max="1531" width="6.77734375" customWidth="1"/>
    <col min="1532" max="1532" width="33.44140625" customWidth="1"/>
    <col min="1533" max="1533" width="29" customWidth="1"/>
    <col min="1534" max="1534" width="16.44140625" customWidth="1"/>
    <col min="1535" max="1535" width="29.77734375" customWidth="1"/>
    <col min="1536" max="1536" width="18.77734375" customWidth="1"/>
    <col min="1537" max="1537" width="25" customWidth="1"/>
    <col min="1538" max="1538" width="34.77734375" customWidth="1"/>
    <col min="1539" max="1539" width="23" customWidth="1"/>
    <col min="1540" max="1540" width="4.5546875" customWidth="1"/>
    <col min="1541" max="1554" width="0" hidden="1" customWidth="1"/>
    <col min="1786" max="1786" width="3" customWidth="1"/>
    <col min="1787" max="1787" width="6.77734375" customWidth="1"/>
    <col min="1788" max="1788" width="33.44140625" customWidth="1"/>
    <col min="1789" max="1789" width="29" customWidth="1"/>
    <col min="1790" max="1790" width="16.44140625" customWidth="1"/>
    <col min="1791" max="1791" width="29.77734375" customWidth="1"/>
    <col min="1792" max="1792" width="18.77734375" customWidth="1"/>
    <col min="1793" max="1793" width="25" customWidth="1"/>
    <col min="1794" max="1794" width="34.77734375" customWidth="1"/>
    <col min="1795" max="1795" width="23" customWidth="1"/>
    <col min="1796" max="1796" width="4.5546875" customWidth="1"/>
    <col min="1797" max="1810" width="0" hidden="1" customWidth="1"/>
    <col min="2042" max="2042" width="3" customWidth="1"/>
    <col min="2043" max="2043" width="6.77734375" customWidth="1"/>
    <col min="2044" max="2044" width="33.44140625" customWidth="1"/>
    <col min="2045" max="2045" width="29" customWidth="1"/>
    <col min="2046" max="2046" width="16.44140625" customWidth="1"/>
    <col min="2047" max="2047" width="29.77734375" customWidth="1"/>
    <col min="2048" max="2048" width="18.77734375" customWidth="1"/>
    <col min="2049" max="2049" width="25" customWidth="1"/>
    <col min="2050" max="2050" width="34.77734375" customWidth="1"/>
    <col min="2051" max="2051" width="23" customWidth="1"/>
    <col min="2052" max="2052" width="4.5546875" customWidth="1"/>
    <col min="2053" max="2066" width="0" hidden="1" customWidth="1"/>
    <col min="2298" max="2298" width="3" customWidth="1"/>
    <col min="2299" max="2299" width="6.77734375" customWidth="1"/>
    <col min="2300" max="2300" width="33.44140625" customWidth="1"/>
    <col min="2301" max="2301" width="29" customWidth="1"/>
    <col min="2302" max="2302" width="16.44140625" customWidth="1"/>
    <col min="2303" max="2303" width="29.77734375" customWidth="1"/>
    <col min="2304" max="2304" width="18.77734375" customWidth="1"/>
    <col min="2305" max="2305" width="25" customWidth="1"/>
    <col min="2306" max="2306" width="34.77734375" customWidth="1"/>
    <col min="2307" max="2307" width="23" customWidth="1"/>
    <col min="2308" max="2308" width="4.5546875" customWidth="1"/>
    <col min="2309" max="2322" width="0" hidden="1" customWidth="1"/>
    <col min="2554" max="2554" width="3" customWidth="1"/>
    <col min="2555" max="2555" width="6.77734375" customWidth="1"/>
    <col min="2556" max="2556" width="33.44140625" customWidth="1"/>
    <col min="2557" max="2557" width="29" customWidth="1"/>
    <col min="2558" max="2558" width="16.44140625" customWidth="1"/>
    <col min="2559" max="2559" width="29.77734375" customWidth="1"/>
    <col min="2560" max="2560" width="18.77734375" customWidth="1"/>
    <col min="2561" max="2561" width="25" customWidth="1"/>
    <col min="2562" max="2562" width="34.77734375" customWidth="1"/>
    <col min="2563" max="2563" width="23" customWidth="1"/>
    <col min="2564" max="2564" width="4.5546875" customWidth="1"/>
    <col min="2565" max="2578" width="0" hidden="1" customWidth="1"/>
    <col min="2810" max="2810" width="3" customWidth="1"/>
    <col min="2811" max="2811" width="6.77734375" customWidth="1"/>
    <col min="2812" max="2812" width="33.44140625" customWidth="1"/>
    <col min="2813" max="2813" width="29" customWidth="1"/>
    <col min="2814" max="2814" width="16.44140625" customWidth="1"/>
    <col min="2815" max="2815" width="29.77734375" customWidth="1"/>
    <col min="2816" max="2816" width="18.77734375" customWidth="1"/>
    <col min="2817" max="2817" width="25" customWidth="1"/>
    <col min="2818" max="2818" width="34.77734375" customWidth="1"/>
    <col min="2819" max="2819" width="23" customWidth="1"/>
    <col min="2820" max="2820" width="4.5546875" customWidth="1"/>
    <col min="2821" max="2834" width="0" hidden="1" customWidth="1"/>
    <col min="3066" max="3066" width="3" customWidth="1"/>
    <col min="3067" max="3067" width="6.77734375" customWidth="1"/>
    <col min="3068" max="3068" width="33.44140625" customWidth="1"/>
    <col min="3069" max="3069" width="29" customWidth="1"/>
    <col min="3070" max="3070" width="16.44140625" customWidth="1"/>
    <col min="3071" max="3071" width="29.77734375" customWidth="1"/>
    <col min="3072" max="3072" width="18.77734375" customWidth="1"/>
    <col min="3073" max="3073" width="25" customWidth="1"/>
    <col min="3074" max="3074" width="34.77734375" customWidth="1"/>
    <col min="3075" max="3075" width="23" customWidth="1"/>
    <col min="3076" max="3076" width="4.5546875" customWidth="1"/>
    <col min="3077" max="3090" width="0" hidden="1" customWidth="1"/>
    <col min="3322" max="3322" width="3" customWidth="1"/>
    <col min="3323" max="3323" width="6.77734375" customWidth="1"/>
    <col min="3324" max="3324" width="33.44140625" customWidth="1"/>
    <col min="3325" max="3325" width="29" customWidth="1"/>
    <col min="3326" max="3326" width="16.44140625" customWidth="1"/>
    <col min="3327" max="3327" width="29.77734375" customWidth="1"/>
    <col min="3328" max="3328" width="18.77734375" customWidth="1"/>
    <col min="3329" max="3329" width="25" customWidth="1"/>
    <col min="3330" max="3330" width="34.77734375" customWidth="1"/>
    <col min="3331" max="3331" width="23" customWidth="1"/>
    <col min="3332" max="3332" width="4.5546875" customWidth="1"/>
    <col min="3333" max="3346" width="0" hidden="1" customWidth="1"/>
    <col min="3578" max="3578" width="3" customWidth="1"/>
    <col min="3579" max="3579" width="6.77734375" customWidth="1"/>
    <col min="3580" max="3580" width="33.44140625" customWidth="1"/>
    <col min="3581" max="3581" width="29" customWidth="1"/>
    <col min="3582" max="3582" width="16.44140625" customWidth="1"/>
    <col min="3583" max="3583" width="29.77734375" customWidth="1"/>
    <col min="3584" max="3584" width="18.77734375" customWidth="1"/>
    <col min="3585" max="3585" width="25" customWidth="1"/>
    <col min="3586" max="3586" width="34.77734375" customWidth="1"/>
    <col min="3587" max="3587" width="23" customWidth="1"/>
    <col min="3588" max="3588" width="4.5546875" customWidth="1"/>
    <col min="3589" max="3602" width="0" hidden="1" customWidth="1"/>
    <col min="3834" max="3834" width="3" customWidth="1"/>
    <col min="3835" max="3835" width="6.77734375" customWidth="1"/>
    <col min="3836" max="3836" width="33.44140625" customWidth="1"/>
    <col min="3837" max="3837" width="29" customWidth="1"/>
    <col min="3838" max="3838" width="16.44140625" customWidth="1"/>
    <col min="3839" max="3839" width="29.77734375" customWidth="1"/>
    <col min="3840" max="3840" width="18.77734375" customWidth="1"/>
    <col min="3841" max="3841" width="25" customWidth="1"/>
    <col min="3842" max="3842" width="34.77734375" customWidth="1"/>
    <col min="3843" max="3843" width="23" customWidth="1"/>
    <col min="3844" max="3844" width="4.5546875" customWidth="1"/>
    <col min="3845" max="3858" width="0" hidden="1" customWidth="1"/>
    <col min="4090" max="4090" width="3" customWidth="1"/>
    <col min="4091" max="4091" width="6.77734375" customWidth="1"/>
    <col min="4092" max="4092" width="33.44140625" customWidth="1"/>
    <col min="4093" max="4093" width="29" customWidth="1"/>
    <col min="4094" max="4094" width="16.44140625" customWidth="1"/>
    <col min="4095" max="4095" width="29.77734375" customWidth="1"/>
    <col min="4096" max="4096" width="18.77734375" customWidth="1"/>
    <col min="4097" max="4097" width="25" customWidth="1"/>
    <col min="4098" max="4098" width="34.77734375" customWidth="1"/>
    <col min="4099" max="4099" width="23" customWidth="1"/>
    <col min="4100" max="4100" width="4.5546875" customWidth="1"/>
    <col min="4101" max="4114" width="0" hidden="1" customWidth="1"/>
    <col min="4346" max="4346" width="3" customWidth="1"/>
    <col min="4347" max="4347" width="6.77734375" customWidth="1"/>
    <col min="4348" max="4348" width="33.44140625" customWidth="1"/>
    <col min="4349" max="4349" width="29" customWidth="1"/>
    <col min="4350" max="4350" width="16.44140625" customWidth="1"/>
    <col min="4351" max="4351" width="29.77734375" customWidth="1"/>
    <col min="4352" max="4352" width="18.77734375" customWidth="1"/>
    <col min="4353" max="4353" width="25" customWidth="1"/>
    <col min="4354" max="4354" width="34.77734375" customWidth="1"/>
    <col min="4355" max="4355" width="23" customWidth="1"/>
    <col min="4356" max="4356" width="4.5546875" customWidth="1"/>
    <col min="4357" max="4370" width="0" hidden="1" customWidth="1"/>
    <col min="4602" max="4602" width="3" customWidth="1"/>
    <col min="4603" max="4603" width="6.77734375" customWidth="1"/>
    <col min="4604" max="4604" width="33.44140625" customWidth="1"/>
    <col min="4605" max="4605" width="29" customWidth="1"/>
    <col min="4606" max="4606" width="16.44140625" customWidth="1"/>
    <col min="4607" max="4607" width="29.77734375" customWidth="1"/>
    <col min="4608" max="4608" width="18.77734375" customWidth="1"/>
    <col min="4609" max="4609" width="25" customWidth="1"/>
    <col min="4610" max="4610" width="34.77734375" customWidth="1"/>
    <col min="4611" max="4611" width="23" customWidth="1"/>
    <col min="4612" max="4612" width="4.5546875" customWidth="1"/>
    <col min="4613" max="4626" width="0" hidden="1" customWidth="1"/>
    <col min="4858" max="4858" width="3" customWidth="1"/>
    <col min="4859" max="4859" width="6.77734375" customWidth="1"/>
    <col min="4860" max="4860" width="33.44140625" customWidth="1"/>
    <col min="4861" max="4861" width="29" customWidth="1"/>
    <col min="4862" max="4862" width="16.44140625" customWidth="1"/>
    <col min="4863" max="4863" width="29.77734375" customWidth="1"/>
    <col min="4864" max="4864" width="18.77734375" customWidth="1"/>
    <col min="4865" max="4865" width="25" customWidth="1"/>
    <col min="4866" max="4866" width="34.77734375" customWidth="1"/>
    <col min="4867" max="4867" width="23" customWidth="1"/>
    <col min="4868" max="4868" width="4.5546875" customWidth="1"/>
    <col min="4869" max="4882" width="0" hidden="1" customWidth="1"/>
    <col min="5114" max="5114" width="3" customWidth="1"/>
    <col min="5115" max="5115" width="6.77734375" customWidth="1"/>
    <col min="5116" max="5116" width="33.44140625" customWidth="1"/>
    <col min="5117" max="5117" width="29" customWidth="1"/>
    <col min="5118" max="5118" width="16.44140625" customWidth="1"/>
    <col min="5119" max="5119" width="29.77734375" customWidth="1"/>
    <col min="5120" max="5120" width="18.77734375" customWidth="1"/>
    <col min="5121" max="5121" width="25" customWidth="1"/>
    <col min="5122" max="5122" width="34.77734375" customWidth="1"/>
    <col min="5123" max="5123" width="23" customWidth="1"/>
    <col min="5124" max="5124" width="4.5546875" customWidth="1"/>
    <col min="5125" max="5138" width="0" hidden="1" customWidth="1"/>
    <col min="5370" max="5370" width="3" customWidth="1"/>
    <col min="5371" max="5371" width="6.77734375" customWidth="1"/>
    <col min="5372" max="5372" width="33.44140625" customWidth="1"/>
    <col min="5373" max="5373" width="29" customWidth="1"/>
    <col min="5374" max="5374" width="16.44140625" customWidth="1"/>
    <col min="5375" max="5375" width="29.77734375" customWidth="1"/>
    <col min="5376" max="5376" width="18.77734375" customWidth="1"/>
    <col min="5377" max="5377" width="25" customWidth="1"/>
    <col min="5378" max="5378" width="34.77734375" customWidth="1"/>
    <col min="5379" max="5379" width="23" customWidth="1"/>
    <col min="5380" max="5380" width="4.5546875" customWidth="1"/>
    <col min="5381" max="5394" width="0" hidden="1" customWidth="1"/>
    <col min="5626" max="5626" width="3" customWidth="1"/>
    <col min="5627" max="5627" width="6.77734375" customWidth="1"/>
    <col min="5628" max="5628" width="33.44140625" customWidth="1"/>
    <col min="5629" max="5629" width="29" customWidth="1"/>
    <col min="5630" max="5630" width="16.44140625" customWidth="1"/>
    <col min="5631" max="5631" width="29.77734375" customWidth="1"/>
    <col min="5632" max="5632" width="18.77734375" customWidth="1"/>
    <col min="5633" max="5633" width="25" customWidth="1"/>
    <col min="5634" max="5634" width="34.77734375" customWidth="1"/>
    <col min="5635" max="5635" width="23" customWidth="1"/>
    <col min="5636" max="5636" width="4.5546875" customWidth="1"/>
    <col min="5637" max="5650" width="0" hidden="1" customWidth="1"/>
    <col min="5882" max="5882" width="3" customWidth="1"/>
    <col min="5883" max="5883" width="6.77734375" customWidth="1"/>
    <col min="5884" max="5884" width="33.44140625" customWidth="1"/>
    <col min="5885" max="5885" width="29" customWidth="1"/>
    <col min="5886" max="5886" width="16.44140625" customWidth="1"/>
    <col min="5887" max="5887" width="29.77734375" customWidth="1"/>
    <col min="5888" max="5888" width="18.77734375" customWidth="1"/>
    <col min="5889" max="5889" width="25" customWidth="1"/>
    <col min="5890" max="5890" width="34.77734375" customWidth="1"/>
    <col min="5891" max="5891" width="23" customWidth="1"/>
    <col min="5892" max="5892" width="4.5546875" customWidth="1"/>
    <col min="5893" max="5906" width="0" hidden="1" customWidth="1"/>
    <col min="6138" max="6138" width="3" customWidth="1"/>
    <col min="6139" max="6139" width="6.77734375" customWidth="1"/>
    <col min="6140" max="6140" width="33.44140625" customWidth="1"/>
    <col min="6141" max="6141" width="29" customWidth="1"/>
    <col min="6142" max="6142" width="16.44140625" customWidth="1"/>
    <col min="6143" max="6143" width="29.77734375" customWidth="1"/>
    <col min="6144" max="6144" width="18.77734375" customWidth="1"/>
    <col min="6145" max="6145" width="25" customWidth="1"/>
    <col min="6146" max="6146" width="34.77734375" customWidth="1"/>
    <col min="6147" max="6147" width="23" customWidth="1"/>
    <col min="6148" max="6148" width="4.5546875" customWidth="1"/>
    <col min="6149" max="6162" width="0" hidden="1" customWidth="1"/>
    <col min="6394" max="6394" width="3" customWidth="1"/>
    <col min="6395" max="6395" width="6.77734375" customWidth="1"/>
    <col min="6396" max="6396" width="33.44140625" customWidth="1"/>
    <col min="6397" max="6397" width="29" customWidth="1"/>
    <col min="6398" max="6398" width="16.44140625" customWidth="1"/>
    <col min="6399" max="6399" width="29.77734375" customWidth="1"/>
    <col min="6400" max="6400" width="18.77734375" customWidth="1"/>
    <col min="6401" max="6401" width="25" customWidth="1"/>
    <col min="6402" max="6402" width="34.77734375" customWidth="1"/>
    <col min="6403" max="6403" width="23" customWidth="1"/>
    <col min="6404" max="6404" width="4.5546875" customWidth="1"/>
    <col min="6405" max="6418" width="0" hidden="1" customWidth="1"/>
    <col min="6650" max="6650" width="3" customWidth="1"/>
    <col min="6651" max="6651" width="6.77734375" customWidth="1"/>
    <col min="6652" max="6652" width="33.44140625" customWidth="1"/>
    <col min="6653" max="6653" width="29" customWidth="1"/>
    <col min="6654" max="6654" width="16.44140625" customWidth="1"/>
    <col min="6655" max="6655" width="29.77734375" customWidth="1"/>
    <col min="6656" max="6656" width="18.77734375" customWidth="1"/>
    <col min="6657" max="6657" width="25" customWidth="1"/>
    <col min="6658" max="6658" width="34.77734375" customWidth="1"/>
    <col min="6659" max="6659" width="23" customWidth="1"/>
    <col min="6660" max="6660" width="4.5546875" customWidth="1"/>
    <col min="6661" max="6674" width="0" hidden="1" customWidth="1"/>
    <col min="6906" max="6906" width="3" customWidth="1"/>
    <col min="6907" max="6907" width="6.77734375" customWidth="1"/>
    <col min="6908" max="6908" width="33.44140625" customWidth="1"/>
    <col min="6909" max="6909" width="29" customWidth="1"/>
    <col min="6910" max="6910" width="16.44140625" customWidth="1"/>
    <col min="6911" max="6911" width="29.77734375" customWidth="1"/>
    <col min="6912" max="6912" width="18.77734375" customWidth="1"/>
    <col min="6913" max="6913" width="25" customWidth="1"/>
    <col min="6914" max="6914" width="34.77734375" customWidth="1"/>
    <col min="6915" max="6915" width="23" customWidth="1"/>
    <col min="6916" max="6916" width="4.5546875" customWidth="1"/>
    <col min="6917" max="6930" width="0" hidden="1" customWidth="1"/>
    <col min="7162" max="7162" width="3" customWidth="1"/>
    <col min="7163" max="7163" width="6.77734375" customWidth="1"/>
    <col min="7164" max="7164" width="33.44140625" customWidth="1"/>
    <col min="7165" max="7165" width="29" customWidth="1"/>
    <col min="7166" max="7166" width="16.44140625" customWidth="1"/>
    <col min="7167" max="7167" width="29.77734375" customWidth="1"/>
    <col min="7168" max="7168" width="18.77734375" customWidth="1"/>
    <col min="7169" max="7169" width="25" customWidth="1"/>
    <col min="7170" max="7170" width="34.77734375" customWidth="1"/>
    <col min="7171" max="7171" width="23" customWidth="1"/>
    <col min="7172" max="7172" width="4.5546875" customWidth="1"/>
    <col min="7173" max="7186" width="0" hidden="1" customWidth="1"/>
    <col min="7418" max="7418" width="3" customWidth="1"/>
    <col min="7419" max="7419" width="6.77734375" customWidth="1"/>
    <col min="7420" max="7420" width="33.44140625" customWidth="1"/>
    <col min="7421" max="7421" width="29" customWidth="1"/>
    <col min="7422" max="7422" width="16.44140625" customWidth="1"/>
    <col min="7423" max="7423" width="29.77734375" customWidth="1"/>
    <col min="7424" max="7424" width="18.77734375" customWidth="1"/>
    <col min="7425" max="7425" width="25" customWidth="1"/>
    <col min="7426" max="7426" width="34.77734375" customWidth="1"/>
    <col min="7427" max="7427" width="23" customWidth="1"/>
    <col min="7428" max="7428" width="4.5546875" customWidth="1"/>
    <col min="7429" max="7442" width="0" hidden="1" customWidth="1"/>
    <col min="7674" max="7674" width="3" customWidth="1"/>
    <col min="7675" max="7675" width="6.77734375" customWidth="1"/>
    <col min="7676" max="7676" width="33.44140625" customWidth="1"/>
    <col min="7677" max="7677" width="29" customWidth="1"/>
    <col min="7678" max="7678" width="16.44140625" customWidth="1"/>
    <col min="7679" max="7679" width="29.77734375" customWidth="1"/>
    <col min="7680" max="7680" width="18.77734375" customWidth="1"/>
    <col min="7681" max="7681" width="25" customWidth="1"/>
    <col min="7682" max="7682" width="34.77734375" customWidth="1"/>
    <col min="7683" max="7683" width="23" customWidth="1"/>
    <col min="7684" max="7684" width="4.5546875" customWidth="1"/>
    <col min="7685" max="7698" width="0" hidden="1" customWidth="1"/>
    <col min="7930" max="7930" width="3" customWidth="1"/>
    <col min="7931" max="7931" width="6.77734375" customWidth="1"/>
    <col min="7932" max="7932" width="33.44140625" customWidth="1"/>
    <col min="7933" max="7933" width="29" customWidth="1"/>
    <col min="7934" max="7934" width="16.44140625" customWidth="1"/>
    <col min="7935" max="7935" width="29.77734375" customWidth="1"/>
    <col min="7936" max="7936" width="18.77734375" customWidth="1"/>
    <col min="7937" max="7937" width="25" customWidth="1"/>
    <col min="7938" max="7938" width="34.77734375" customWidth="1"/>
    <col min="7939" max="7939" width="23" customWidth="1"/>
    <col min="7940" max="7940" width="4.5546875" customWidth="1"/>
    <col min="7941" max="7954" width="0" hidden="1" customWidth="1"/>
    <col min="8186" max="8186" width="3" customWidth="1"/>
    <col min="8187" max="8187" width="6.77734375" customWidth="1"/>
    <col min="8188" max="8188" width="33.44140625" customWidth="1"/>
    <col min="8189" max="8189" width="29" customWidth="1"/>
    <col min="8190" max="8190" width="16.44140625" customWidth="1"/>
    <col min="8191" max="8191" width="29.77734375" customWidth="1"/>
    <col min="8192" max="8192" width="18.77734375" customWidth="1"/>
    <col min="8193" max="8193" width="25" customWidth="1"/>
    <col min="8194" max="8194" width="34.77734375" customWidth="1"/>
    <col min="8195" max="8195" width="23" customWidth="1"/>
    <col min="8196" max="8196" width="4.5546875" customWidth="1"/>
    <col min="8197" max="8210" width="0" hidden="1" customWidth="1"/>
    <col min="8442" max="8442" width="3" customWidth="1"/>
    <col min="8443" max="8443" width="6.77734375" customWidth="1"/>
    <col min="8444" max="8444" width="33.44140625" customWidth="1"/>
    <col min="8445" max="8445" width="29" customWidth="1"/>
    <col min="8446" max="8446" width="16.44140625" customWidth="1"/>
    <col min="8447" max="8447" width="29.77734375" customWidth="1"/>
    <col min="8448" max="8448" width="18.77734375" customWidth="1"/>
    <col min="8449" max="8449" width="25" customWidth="1"/>
    <col min="8450" max="8450" width="34.77734375" customWidth="1"/>
    <col min="8451" max="8451" width="23" customWidth="1"/>
    <col min="8452" max="8452" width="4.5546875" customWidth="1"/>
    <col min="8453" max="8466" width="0" hidden="1" customWidth="1"/>
    <col min="8698" max="8698" width="3" customWidth="1"/>
    <col min="8699" max="8699" width="6.77734375" customWidth="1"/>
    <col min="8700" max="8700" width="33.44140625" customWidth="1"/>
    <col min="8701" max="8701" width="29" customWidth="1"/>
    <col min="8702" max="8702" width="16.44140625" customWidth="1"/>
    <col min="8703" max="8703" width="29.77734375" customWidth="1"/>
    <col min="8704" max="8704" width="18.77734375" customWidth="1"/>
    <col min="8705" max="8705" width="25" customWidth="1"/>
    <col min="8706" max="8706" width="34.77734375" customWidth="1"/>
    <col min="8707" max="8707" width="23" customWidth="1"/>
    <col min="8708" max="8708" width="4.5546875" customWidth="1"/>
    <col min="8709" max="8722" width="0" hidden="1" customWidth="1"/>
    <col min="8954" max="8954" width="3" customWidth="1"/>
    <col min="8955" max="8955" width="6.77734375" customWidth="1"/>
    <col min="8956" max="8956" width="33.44140625" customWidth="1"/>
    <col min="8957" max="8957" width="29" customWidth="1"/>
    <col min="8958" max="8958" width="16.44140625" customWidth="1"/>
    <col min="8959" max="8959" width="29.77734375" customWidth="1"/>
    <col min="8960" max="8960" width="18.77734375" customWidth="1"/>
    <col min="8961" max="8961" width="25" customWidth="1"/>
    <col min="8962" max="8962" width="34.77734375" customWidth="1"/>
    <col min="8963" max="8963" width="23" customWidth="1"/>
    <col min="8964" max="8964" width="4.5546875" customWidth="1"/>
    <col min="8965" max="8978" width="0" hidden="1" customWidth="1"/>
    <col min="9210" max="9210" width="3" customWidth="1"/>
    <col min="9211" max="9211" width="6.77734375" customWidth="1"/>
    <col min="9212" max="9212" width="33.44140625" customWidth="1"/>
    <col min="9213" max="9213" width="29" customWidth="1"/>
    <col min="9214" max="9214" width="16.44140625" customWidth="1"/>
    <col min="9215" max="9215" width="29.77734375" customWidth="1"/>
    <col min="9216" max="9216" width="18.77734375" customWidth="1"/>
    <col min="9217" max="9217" width="25" customWidth="1"/>
    <col min="9218" max="9218" width="34.77734375" customWidth="1"/>
    <col min="9219" max="9219" width="23" customWidth="1"/>
    <col min="9220" max="9220" width="4.5546875" customWidth="1"/>
    <col min="9221" max="9234" width="0" hidden="1" customWidth="1"/>
    <col min="9466" max="9466" width="3" customWidth="1"/>
    <col min="9467" max="9467" width="6.77734375" customWidth="1"/>
    <col min="9468" max="9468" width="33.44140625" customWidth="1"/>
    <col min="9469" max="9469" width="29" customWidth="1"/>
    <col min="9470" max="9470" width="16.44140625" customWidth="1"/>
    <col min="9471" max="9471" width="29.77734375" customWidth="1"/>
    <col min="9472" max="9472" width="18.77734375" customWidth="1"/>
    <col min="9473" max="9473" width="25" customWidth="1"/>
    <col min="9474" max="9474" width="34.77734375" customWidth="1"/>
    <col min="9475" max="9475" width="23" customWidth="1"/>
    <col min="9476" max="9476" width="4.5546875" customWidth="1"/>
    <col min="9477" max="9490" width="0" hidden="1" customWidth="1"/>
    <col min="9722" max="9722" width="3" customWidth="1"/>
    <col min="9723" max="9723" width="6.77734375" customWidth="1"/>
    <col min="9724" max="9724" width="33.44140625" customWidth="1"/>
    <col min="9725" max="9725" width="29" customWidth="1"/>
    <col min="9726" max="9726" width="16.44140625" customWidth="1"/>
    <col min="9727" max="9727" width="29.77734375" customWidth="1"/>
    <col min="9728" max="9728" width="18.77734375" customWidth="1"/>
    <col min="9729" max="9729" width="25" customWidth="1"/>
    <col min="9730" max="9730" width="34.77734375" customWidth="1"/>
    <col min="9731" max="9731" width="23" customWidth="1"/>
    <col min="9732" max="9732" width="4.5546875" customWidth="1"/>
    <col min="9733" max="9746" width="0" hidden="1" customWidth="1"/>
    <col min="9978" max="9978" width="3" customWidth="1"/>
    <col min="9979" max="9979" width="6.77734375" customWidth="1"/>
    <col min="9980" max="9980" width="33.44140625" customWidth="1"/>
    <col min="9981" max="9981" width="29" customWidth="1"/>
    <col min="9982" max="9982" width="16.44140625" customWidth="1"/>
    <col min="9983" max="9983" width="29.77734375" customWidth="1"/>
    <col min="9984" max="9984" width="18.77734375" customWidth="1"/>
    <col min="9985" max="9985" width="25" customWidth="1"/>
    <col min="9986" max="9986" width="34.77734375" customWidth="1"/>
    <col min="9987" max="9987" width="23" customWidth="1"/>
    <col min="9988" max="9988" width="4.5546875" customWidth="1"/>
    <col min="9989" max="10002" width="0" hidden="1" customWidth="1"/>
    <col min="10234" max="10234" width="3" customWidth="1"/>
    <col min="10235" max="10235" width="6.77734375" customWidth="1"/>
    <col min="10236" max="10236" width="33.44140625" customWidth="1"/>
    <col min="10237" max="10237" width="29" customWidth="1"/>
    <col min="10238" max="10238" width="16.44140625" customWidth="1"/>
    <col min="10239" max="10239" width="29.77734375" customWidth="1"/>
    <col min="10240" max="10240" width="18.77734375" customWidth="1"/>
    <col min="10241" max="10241" width="25" customWidth="1"/>
    <col min="10242" max="10242" width="34.77734375" customWidth="1"/>
    <col min="10243" max="10243" width="23" customWidth="1"/>
    <col min="10244" max="10244" width="4.5546875" customWidth="1"/>
    <col min="10245" max="10258" width="0" hidden="1" customWidth="1"/>
    <col min="10490" max="10490" width="3" customWidth="1"/>
    <col min="10491" max="10491" width="6.77734375" customWidth="1"/>
    <col min="10492" max="10492" width="33.44140625" customWidth="1"/>
    <col min="10493" max="10493" width="29" customWidth="1"/>
    <col min="10494" max="10494" width="16.44140625" customWidth="1"/>
    <col min="10495" max="10495" width="29.77734375" customWidth="1"/>
    <col min="10496" max="10496" width="18.77734375" customWidth="1"/>
    <col min="10497" max="10497" width="25" customWidth="1"/>
    <col min="10498" max="10498" width="34.77734375" customWidth="1"/>
    <col min="10499" max="10499" width="23" customWidth="1"/>
    <col min="10500" max="10500" width="4.5546875" customWidth="1"/>
    <col min="10501" max="10514" width="0" hidden="1" customWidth="1"/>
    <col min="10746" max="10746" width="3" customWidth="1"/>
    <col min="10747" max="10747" width="6.77734375" customWidth="1"/>
    <col min="10748" max="10748" width="33.44140625" customWidth="1"/>
    <col min="10749" max="10749" width="29" customWidth="1"/>
    <col min="10750" max="10750" width="16.44140625" customWidth="1"/>
    <col min="10751" max="10751" width="29.77734375" customWidth="1"/>
    <col min="10752" max="10752" width="18.77734375" customWidth="1"/>
    <col min="10753" max="10753" width="25" customWidth="1"/>
    <col min="10754" max="10754" width="34.77734375" customWidth="1"/>
    <col min="10755" max="10755" width="23" customWidth="1"/>
    <col min="10756" max="10756" width="4.5546875" customWidth="1"/>
    <col min="10757" max="10770" width="0" hidden="1" customWidth="1"/>
    <col min="11002" max="11002" width="3" customWidth="1"/>
    <col min="11003" max="11003" width="6.77734375" customWidth="1"/>
    <col min="11004" max="11004" width="33.44140625" customWidth="1"/>
    <col min="11005" max="11005" width="29" customWidth="1"/>
    <col min="11006" max="11006" width="16.44140625" customWidth="1"/>
    <col min="11007" max="11007" width="29.77734375" customWidth="1"/>
    <col min="11008" max="11008" width="18.77734375" customWidth="1"/>
    <col min="11009" max="11009" width="25" customWidth="1"/>
    <col min="11010" max="11010" width="34.77734375" customWidth="1"/>
    <col min="11011" max="11011" width="23" customWidth="1"/>
    <col min="11012" max="11012" width="4.5546875" customWidth="1"/>
    <col min="11013" max="11026" width="0" hidden="1" customWidth="1"/>
    <col min="11258" max="11258" width="3" customWidth="1"/>
    <col min="11259" max="11259" width="6.77734375" customWidth="1"/>
    <col min="11260" max="11260" width="33.44140625" customWidth="1"/>
    <col min="11261" max="11261" width="29" customWidth="1"/>
    <col min="11262" max="11262" width="16.44140625" customWidth="1"/>
    <col min="11263" max="11263" width="29.77734375" customWidth="1"/>
    <col min="11264" max="11264" width="18.77734375" customWidth="1"/>
    <col min="11265" max="11265" width="25" customWidth="1"/>
    <col min="11266" max="11266" width="34.77734375" customWidth="1"/>
    <col min="11267" max="11267" width="23" customWidth="1"/>
    <col min="11268" max="11268" width="4.5546875" customWidth="1"/>
    <col min="11269" max="11282" width="0" hidden="1" customWidth="1"/>
    <col min="11514" max="11514" width="3" customWidth="1"/>
    <col min="11515" max="11515" width="6.77734375" customWidth="1"/>
    <col min="11516" max="11516" width="33.44140625" customWidth="1"/>
    <col min="11517" max="11517" width="29" customWidth="1"/>
    <col min="11518" max="11518" width="16.44140625" customWidth="1"/>
    <col min="11519" max="11519" width="29.77734375" customWidth="1"/>
    <col min="11520" max="11520" width="18.77734375" customWidth="1"/>
    <col min="11521" max="11521" width="25" customWidth="1"/>
    <col min="11522" max="11522" width="34.77734375" customWidth="1"/>
    <col min="11523" max="11523" width="23" customWidth="1"/>
    <col min="11524" max="11524" width="4.5546875" customWidth="1"/>
    <col min="11525" max="11538" width="0" hidden="1" customWidth="1"/>
    <col min="11770" max="11770" width="3" customWidth="1"/>
    <col min="11771" max="11771" width="6.77734375" customWidth="1"/>
    <col min="11772" max="11772" width="33.44140625" customWidth="1"/>
    <col min="11773" max="11773" width="29" customWidth="1"/>
    <col min="11774" max="11774" width="16.44140625" customWidth="1"/>
    <col min="11775" max="11775" width="29.77734375" customWidth="1"/>
    <col min="11776" max="11776" width="18.77734375" customWidth="1"/>
    <col min="11777" max="11777" width="25" customWidth="1"/>
    <col min="11778" max="11778" width="34.77734375" customWidth="1"/>
    <col min="11779" max="11779" width="23" customWidth="1"/>
    <col min="11780" max="11780" width="4.5546875" customWidth="1"/>
    <col min="11781" max="11794" width="0" hidden="1" customWidth="1"/>
    <col min="12026" max="12026" width="3" customWidth="1"/>
    <col min="12027" max="12027" width="6.77734375" customWidth="1"/>
    <col min="12028" max="12028" width="33.44140625" customWidth="1"/>
    <col min="12029" max="12029" width="29" customWidth="1"/>
    <col min="12030" max="12030" width="16.44140625" customWidth="1"/>
    <col min="12031" max="12031" width="29.77734375" customWidth="1"/>
    <col min="12032" max="12032" width="18.77734375" customWidth="1"/>
    <col min="12033" max="12033" width="25" customWidth="1"/>
    <col min="12034" max="12034" width="34.77734375" customWidth="1"/>
    <col min="12035" max="12035" width="23" customWidth="1"/>
    <col min="12036" max="12036" width="4.5546875" customWidth="1"/>
    <col min="12037" max="12050" width="0" hidden="1" customWidth="1"/>
    <col min="12282" max="12282" width="3" customWidth="1"/>
    <col min="12283" max="12283" width="6.77734375" customWidth="1"/>
    <col min="12284" max="12284" width="33.44140625" customWidth="1"/>
    <col min="12285" max="12285" width="29" customWidth="1"/>
    <col min="12286" max="12286" width="16.44140625" customWidth="1"/>
    <col min="12287" max="12287" width="29.77734375" customWidth="1"/>
    <col min="12288" max="12288" width="18.77734375" customWidth="1"/>
    <col min="12289" max="12289" width="25" customWidth="1"/>
    <col min="12290" max="12290" width="34.77734375" customWidth="1"/>
    <col min="12291" max="12291" width="23" customWidth="1"/>
    <col min="12292" max="12292" width="4.5546875" customWidth="1"/>
    <col min="12293" max="12306" width="0" hidden="1" customWidth="1"/>
    <col min="12538" max="12538" width="3" customWidth="1"/>
    <col min="12539" max="12539" width="6.77734375" customWidth="1"/>
    <col min="12540" max="12540" width="33.44140625" customWidth="1"/>
    <col min="12541" max="12541" width="29" customWidth="1"/>
    <col min="12542" max="12542" width="16.44140625" customWidth="1"/>
    <col min="12543" max="12543" width="29.77734375" customWidth="1"/>
    <col min="12544" max="12544" width="18.77734375" customWidth="1"/>
    <col min="12545" max="12545" width="25" customWidth="1"/>
    <col min="12546" max="12546" width="34.77734375" customWidth="1"/>
    <col min="12547" max="12547" width="23" customWidth="1"/>
    <col min="12548" max="12548" width="4.5546875" customWidth="1"/>
    <col min="12549" max="12562" width="0" hidden="1" customWidth="1"/>
    <col min="12794" max="12794" width="3" customWidth="1"/>
    <col min="12795" max="12795" width="6.77734375" customWidth="1"/>
    <col min="12796" max="12796" width="33.44140625" customWidth="1"/>
    <col min="12797" max="12797" width="29" customWidth="1"/>
    <col min="12798" max="12798" width="16.44140625" customWidth="1"/>
    <col min="12799" max="12799" width="29.77734375" customWidth="1"/>
    <col min="12800" max="12800" width="18.77734375" customWidth="1"/>
    <col min="12801" max="12801" width="25" customWidth="1"/>
    <col min="12802" max="12802" width="34.77734375" customWidth="1"/>
    <col min="12803" max="12803" width="23" customWidth="1"/>
    <col min="12804" max="12804" width="4.5546875" customWidth="1"/>
    <col min="12805" max="12818" width="0" hidden="1" customWidth="1"/>
    <col min="13050" max="13050" width="3" customWidth="1"/>
    <col min="13051" max="13051" width="6.77734375" customWidth="1"/>
    <col min="13052" max="13052" width="33.44140625" customWidth="1"/>
    <col min="13053" max="13053" width="29" customWidth="1"/>
    <col min="13054" max="13054" width="16.44140625" customWidth="1"/>
    <col min="13055" max="13055" width="29.77734375" customWidth="1"/>
    <col min="13056" max="13056" width="18.77734375" customWidth="1"/>
    <col min="13057" max="13057" width="25" customWidth="1"/>
    <col min="13058" max="13058" width="34.77734375" customWidth="1"/>
    <col min="13059" max="13059" width="23" customWidth="1"/>
    <col min="13060" max="13060" width="4.5546875" customWidth="1"/>
    <col min="13061" max="13074" width="0" hidden="1" customWidth="1"/>
    <col min="13306" max="13306" width="3" customWidth="1"/>
    <col min="13307" max="13307" width="6.77734375" customWidth="1"/>
    <col min="13308" max="13308" width="33.44140625" customWidth="1"/>
    <col min="13309" max="13309" width="29" customWidth="1"/>
    <col min="13310" max="13310" width="16.44140625" customWidth="1"/>
    <col min="13311" max="13311" width="29.77734375" customWidth="1"/>
    <col min="13312" max="13312" width="18.77734375" customWidth="1"/>
    <col min="13313" max="13313" width="25" customWidth="1"/>
    <col min="13314" max="13314" width="34.77734375" customWidth="1"/>
    <col min="13315" max="13315" width="23" customWidth="1"/>
    <col min="13316" max="13316" width="4.5546875" customWidth="1"/>
    <col min="13317" max="13330" width="0" hidden="1" customWidth="1"/>
    <col min="13562" max="13562" width="3" customWidth="1"/>
    <col min="13563" max="13563" width="6.77734375" customWidth="1"/>
    <col min="13564" max="13564" width="33.44140625" customWidth="1"/>
    <col min="13565" max="13565" width="29" customWidth="1"/>
    <col min="13566" max="13566" width="16.44140625" customWidth="1"/>
    <col min="13567" max="13567" width="29.77734375" customWidth="1"/>
    <col min="13568" max="13568" width="18.77734375" customWidth="1"/>
    <col min="13569" max="13569" width="25" customWidth="1"/>
    <col min="13570" max="13570" width="34.77734375" customWidth="1"/>
    <col min="13571" max="13571" width="23" customWidth="1"/>
    <col min="13572" max="13572" width="4.5546875" customWidth="1"/>
    <col min="13573" max="13586" width="0" hidden="1" customWidth="1"/>
    <col min="13818" max="13818" width="3" customWidth="1"/>
    <col min="13819" max="13819" width="6.77734375" customWidth="1"/>
    <col min="13820" max="13820" width="33.44140625" customWidth="1"/>
    <col min="13821" max="13821" width="29" customWidth="1"/>
    <col min="13822" max="13822" width="16.44140625" customWidth="1"/>
    <col min="13823" max="13823" width="29.77734375" customWidth="1"/>
    <col min="13824" max="13824" width="18.77734375" customWidth="1"/>
    <col min="13825" max="13825" width="25" customWidth="1"/>
    <col min="13826" max="13826" width="34.77734375" customWidth="1"/>
    <col min="13827" max="13827" width="23" customWidth="1"/>
    <col min="13828" max="13828" width="4.5546875" customWidth="1"/>
    <col min="13829" max="13842" width="0" hidden="1" customWidth="1"/>
    <col min="14074" max="14074" width="3" customWidth="1"/>
    <col min="14075" max="14075" width="6.77734375" customWidth="1"/>
    <col min="14076" max="14076" width="33.44140625" customWidth="1"/>
    <col min="14077" max="14077" width="29" customWidth="1"/>
    <col min="14078" max="14078" width="16.44140625" customWidth="1"/>
    <col min="14079" max="14079" width="29.77734375" customWidth="1"/>
    <col min="14080" max="14080" width="18.77734375" customWidth="1"/>
    <col min="14081" max="14081" width="25" customWidth="1"/>
    <col min="14082" max="14082" width="34.77734375" customWidth="1"/>
    <col min="14083" max="14083" width="23" customWidth="1"/>
    <col min="14084" max="14084" width="4.5546875" customWidth="1"/>
    <col min="14085" max="14098" width="0" hidden="1" customWidth="1"/>
    <col min="14330" max="14330" width="3" customWidth="1"/>
    <col min="14331" max="14331" width="6.77734375" customWidth="1"/>
    <col min="14332" max="14332" width="33.44140625" customWidth="1"/>
    <col min="14333" max="14333" width="29" customWidth="1"/>
    <col min="14334" max="14334" width="16.44140625" customWidth="1"/>
    <col min="14335" max="14335" width="29.77734375" customWidth="1"/>
    <col min="14336" max="14336" width="18.77734375" customWidth="1"/>
    <col min="14337" max="14337" width="25" customWidth="1"/>
    <col min="14338" max="14338" width="34.77734375" customWidth="1"/>
    <col min="14339" max="14339" width="23" customWidth="1"/>
    <col min="14340" max="14340" width="4.5546875" customWidth="1"/>
    <col min="14341" max="14354" width="0" hidden="1" customWidth="1"/>
    <col min="14586" max="14586" width="3" customWidth="1"/>
    <col min="14587" max="14587" width="6.77734375" customWidth="1"/>
    <col min="14588" max="14588" width="33.44140625" customWidth="1"/>
    <col min="14589" max="14589" width="29" customWidth="1"/>
    <col min="14590" max="14590" width="16.44140625" customWidth="1"/>
    <col min="14591" max="14591" width="29.77734375" customWidth="1"/>
    <col min="14592" max="14592" width="18.77734375" customWidth="1"/>
    <col min="14593" max="14593" width="25" customWidth="1"/>
    <col min="14594" max="14594" width="34.77734375" customWidth="1"/>
    <col min="14595" max="14595" width="23" customWidth="1"/>
    <col min="14596" max="14596" width="4.5546875" customWidth="1"/>
    <col min="14597" max="14610" width="0" hidden="1" customWidth="1"/>
    <col min="14842" max="14842" width="3" customWidth="1"/>
    <col min="14843" max="14843" width="6.77734375" customWidth="1"/>
    <col min="14844" max="14844" width="33.44140625" customWidth="1"/>
    <col min="14845" max="14845" width="29" customWidth="1"/>
    <col min="14846" max="14846" width="16.44140625" customWidth="1"/>
    <col min="14847" max="14847" width="29.77734375" customWidth="1"/>
    <col min="14848" max="14848" width="18.77734375" customWidth="1"/>
    <col min="14849" max="14849" width="25" customWidth="1"/>
    <col min="14850" max="14850" width="34.77734375" customWidth="1"/>
    <col min="14851" max="14851" width="23" customWidth="1"/>
    <col min="14852" max="14852" width="4.5546875" customWidth="1"/>
    <col min="14853" max="14866" width="0" hidden="1" customWidth="1"/>
    <col min="15098" max="15098" width="3" customWidth="1"/>
    <col min="15099" max="15099" width="6.77734375" customWidth="1"/>
    <col min="15100" max="15100" width="33.44140625" customWidth="1"/>
    <col min="15101" max="15101" width="29" customWidth="1"/>
    <col min="15102" max="15102" width="16.44140625" customWidth="1"/>
    <col min="15103" max="15103" width="29.77734375" customWidth="1"/>
    <col min="15104" max="15104" width="18.77734375" customWidth="1"/>
    <col min="15105" max="15105" width="25" customWidth="1"/>
    <col min="15106" max="15106" width="34.77734375" customWidth="1"/>
    <col min="15107" max="15107" width="23" customWidth="1"/>
    <col min="15108" max="15108" width="4.5546875" customWidth="1"/>
    <col min="15109" max="15122" width="0" hidden="1" customWidth="1"/>
    <col min="15354" max="15354" width="3" customWidth="1"/>
    <col min="15355" max="15355" width="6.77734375" customWidth="1"/>
    <col min="15356" max="15356" width="33.44140625" customWidth="1"/>
    <col min="15357" max="15357" width="29" customWidth="1"/>
    <col min="15358" max="15358" width="16.44140625" customWidth="1"/>
    <col min="15359" max="15359" width="29.77734375" customWidth="1"/>
    <col min="15360" max="15360" width="18.77734375" customWidth="1"/>
    <col min="15361" max="15361" width="25" customWidth="1"/>
    <col min="15362" max="15362" width="34.77734375" customWidth="1"/>
    <col min="15363" max="15363" width="23" customWidth="1"/>
    <col min="15364" max="15364" width="4.5546875" customWidth="1"/>
    <col min="15365" max="15378" width="0" hidden="1" customWidth="1"/>
    <col min="15610" max="15610" width="3" customWidth="1"/>
    <col min="15611" max="15611" width="6.77734375" customWidth="1"/>
    <col min="15612" max="15612" width="33.44140625" customWidth="1"/>
    <col min="15613" max="15613" width="29" customWidth="1"/>
    <col min="15614" max="15614" width="16.44140625" customWidth="1"/>
    <col min="15615" max="15615" width="29.77734375" customWidth="1"/>
    <col min="15616" max="15616" width="18.77734375" customWidth="1"/>
    <col min="15617" max="15617" width="25" customWidth="1"/>
    <col min="15618" max="15618" width="34.77734375" customWidth="1"/>
    <col min="15619" max="15619" width="23" customWidth="1"/>
    <col min="15620" max="15620" width="4.5546875" customWidth="1"/>
    <col min="15621" max="15634" width="0" hidden="1" customWidth="1"/>
    <col min="15866" max="15866" width="3" customWidth="1"/>
    <col min="15867" max="15867" width="6.77734375" customWidth="1"/>
    <col min="15868" max="15868" width="33.44140625" customWidth="1"/>
    <col min="15869" max="15869" width="29" customWidth="1"/>
    <col min="15870" max="15870" width="16.44140625" customWidth="1"/>
    <col min="15871" max="15871" width="29.77734375" customWidth="1"/>
    <col min="15872" max="15872" width="18.77734375" customWidth="1"/>
    <col min="15873" max="15873" width="25" customWidth="1"/>
    <col min="15874" max="15874" width="34.77734375" customWidth="1"/>
    <col min="15875" max="15875" width="23" customWidth="1"/>
    <col min="15876" max="15876" width="4.5546875" customWidth="1"/>
    <col min="15877" max="15890" width="0" hidden="1" customWidth="1"/>
    <col min="16122" max="16122" width="3" customWidth="1"/>
    <col min="16123" max="16123" width="6.77734375" customWidth="1"/>
    <col min="16124" max="16124" width="33.44140625" customWidth="1"/>
    <col min="16125" max="16125" width="29" customWidth="1"/>
    <col min="16126" max="16126" width="16.44140625" customWidth="1"/>
    <col min="16127" max="16127" width="29.77734375" customWidth="1"/>
    <col min="16128" max="16128" width="18.77734375" customWidth="1"/>
    <col min="16129" max="16129" width="25" customWidth="1"/>
    <col min="16130" max="16130" width="34.77734375" customWidth="1"/>
    <col min="16131" max="16131" width="23" customWidth="1"/>
    <col min="16132" max="16132" width="4.5546875" customWidth="1"/>
    <col min="16133" max="16146" width="0" hidden="1" customWidth="1"/>
  </cols>
  <sheetData>
    <row r="1" spans="1:25" ht="31.5" customHeight="1" x14ac:dyDescent="0.25">
      <c r="A1" s="109"/>
      <c r="B1" s="110"/>
      <c r="C1" s="110"/>
      <c r="D1" s="110"/>
      <c r="E1" s="110"/>
      <c r="F1" s="110"/>
      <c r="G1" s="110"/>
      <c r="H1" s="110"/>
      <c r="I1" s="110"/>
      <c r="J1" s="111"/>
      <c r="K1" s="111"/>
      <c r="L1" s="112"/>
      <c r="M1" s="34"/>
      <c r="N1" s="34"/>
      <c r="O1" s="34"/>
    </row>
    <row r="2" spans="1:25" s="36" customFormat="1" ht="17.25" customHeight="1" x14ac:dyDescent="0.3">
      <c r="A2" s="113"/>
      <c r="B2" s="114"/>
      <c r="C2" s="115"/>
      <c r="D2" s="116"/>
      <c r="E2" s="117"/>
      <c r="F2" s="710"/>
      <c r="G2" s="711"/>
      <c r="H2" s="118"/>
      <c r="I2" s="705"/>
      <c r="J2" s="705"/>
      <c r="K2" s="119"/>
      <c r="L2" s="117"/>
      <c r="M2" s="283"/>
      <c r="N2" s="35"/>
      <c r="O2" s="35"/>
    </row>
    <row r="3" spans="1:25" s="38" customFormat="1" ht="44.25" customHeight="1" x14ac:dyDescent="0.25">
      <c r="A3" s="120"/>
      <c r="B3" s="728" t="s">
        <v>152</v>
      </c>
      <c r="C3" s="728"/>
      <c r="D3" s="728"/>
      <c r="E3" s="728"/>
      <c r="F3" s="728"/>
      <c r="G3" s="728"/>
      <c r="H3" s="728"/>
      <c r="I3" s="728"/>
      <c r="J3" s="728"/>
      <c r="K3" s="271"/>
      <c r="L3" s="265"/>
      <c r="M3" s="37"/>
      <c r="N3" s="37"/>
      <c r="O3" s="37"/>
    </row>
    <row r="4" spans="1:25" s="38" customFormat="1" ht="29.25" customHeight="1" x14ac:dyDescent="0.25">
      <c r="A4" s="120"/>
      <c r="B4" s="121"/>
      <c r="C4" s="121"/>
      <c r="D4" s="121"/>
      <c r="E4" s="121"/>
      <c r="F4" s="121"/>
      <c r="G4" s="121"/>
      <c r="H4" s="121"/>
      <c r="I4" s="266"/>
      <c r="J4" s="296" t="s">
        <v>284</v>
      </c>
      <c r="K4" s="122"/>
      <c r="L4" s="123"/>
      <c r="M4" s="37"/>
      <c r="N4" s="37"/>
      <c r="O4" s="37"/>
    </row>
    <row r="5" spans="1:25" s="38" customFormat="1" ht="30" customHeight="1" x14ac:dyDescent="0.25">
      <c r="A5" s="120"/>
      <c r="B5" s="706" t="s">
        <v>86</v>
      </c>
      <c r="C5" s="707"/>
      <c r="D5" s="707"/>
      <c r="E5" s="86"/>
      <c r="F5" s="622">
        <f>IF(Antragsformular!H91="","",Antragsformular!H91)</f>
        <v>44927</v>
      </c>
      <c r="G5" s="622"/>
      <c r="H5" s="125" t="s">
        <v>87</v>
      </c>
      <c r="I5" s="124">
        <f>IF(Antragsformular!K91="","",Antragsformular!K91)</f>
        <v>46022</v>
      </c>
      <c r="J5" s="126"/>
      <c r="K5" s="126"/>
      <c r="L5" s="127"/>
      <c r="M5" s="37"/>
      <c r="N5" s="37"/>
      <c r="O5" s="37"/>
    </row>
    <row r="6" spans="1:25" ht="19.95" customHeight="1" x14ac:dyDescent="0.25">
      <c r="A6" s="108"/>
      <c r="B6" s="708"/>
      <c r="C6" s="709"/>
      <c r="D6" s="709"/>
      <c r="E6" s="709"/>
      <c r="F6" s="709"/>
      <c r="G6" s="128"/>
      <c r="H6" s="129"/>
      <c r="I6" s="130"/>
      <c r="J6" s="131"/>
      <c r="K6" s="131"/>
      <c r="L6" s="132"/>
      <c r="M6" s="32"/>
      <c r="N6" s="32"/>
      <c r="O6" s="32"/>
      <c r="P6" s="33"/>
      <c r="Q6" s="33"/>
      <c r="R6" s="33"/>
      <c r="S6" s="33"/>
      <c r="T6" s="33"/>
      <c r="U6" s="33"/>
      <c r="V6" s="33"/>
      <c r="W6" s="33"/>
      <c r="X6" s="33"/>
      <c r="Y6" s="33"/>
    </row>
    <row r="7" spans="1:25" s="31" customFormat="1" ht="30" customHeight="1" x14ac:dyDescent="0.25">
      <c r="A7" s="133"/>
      <c r="B7" s="713" t="s">
        <v>88</v>
      </c>
      <c r="C7" s="713"/>
      <c r="D7" s="714"/>
      <c r="E7" s="134"/>
      <c r="F7" s="715" t="str">
        <f>IF(Antragsformular!E16="","",Antragsformular!E16)</f>
        <v/>
      </c>
      <c r="G7" s="716"/>
      <c r="H7" s="716"/>
      <c r="I7" s="716"/>
      <c r="J7" s="717"/>
      <c r="K7" s="135"/>
      <c r="L7" s="136"/>
      <c r="M7" s="39"/>
      <c r="N7" s="39"/>
      <c r="O7" s="39"/>
      <c r="P7" s="39"/>
      <c r="Q7" s="39"/>
      <c r="R7" s="39"/>
      <c r="S7" s="39"/>
      <c r="T7" s="39"/>
      <c r="U7" s="39"/>
      <c r="V7" s="39"/>
      <c r="W7" s="39"/>
      <c r="X7" s="39"/>
      <c r="Y7" s="39"/>
    </row>
    <row r="8" spans="1:25" s="31" customFormat="1" ht="19.95" customHeight="1" x14ac:dyDescent="0.25">
      <c r="A8" s="133"/>
      <c r="B8" s="137"/>
      <c r="C8" s="138"/>
      <c r="D8" s="138"/>
      <c r="E8" s="139"/>
      <c r="F8" s="139"/>
      <c r="G8" s="139"/>
      <c r="H8" s="139"/>
      <c r="I8" s="140"/>
      <c r="J8" s="140"/>
      <c r="K8" s="140"/>
      <c r="L8" s="136"/>
      <c r="M8" s="39"/>
      <c r="N8" s="39"/>
      <c r="O8" s="39"/>
      <c r="P8" s="39"/>
      <c r="Q8" s="39"/>
      <c r="R8" s="39"/>
      <c r="S8" s="39"/>
      <c r="T8" s="39"/>
      <c r="U8" s="39"/>
      <c r="V8" s="39"/>
      <c r="W8" s="39"/>
      <c r="X8" s="39"/>
      <c r="Y8" s="39"/>
    </row>
    <row r="9" spans="1:25" s="31" customFormat="1" ht="30" customHeight="1" x14ac:dyDescent="0.25">
      <c r="A9" s="133"/>
      <c r="B9" s="713" t="s">
        <v>141</v>
      </c>
      <c r="C9" s="713"/>
      <c r="D9" s="714"/>
      <c r="E9" s="134"/>
      <c r="F9" s="715" t="str">
        <f>IF(Antragsformular!H89="","",Antragsformular!H89)</f>
        <v>Branchen-Quali</v>
      </c>
      <c r="G9" s="716"/>
      <c r="H9" s="716"/>
      <c r="I9" s="716"/>
      <c r="J9" s="717"/>
      <c r="K9" s="135"/>
      <c r="L9" s="136"/>
      <c r="M9" s="39"/>
      <c r="N9" s="39"/>
      <c r="O9" s="39"/>
      <c r="P9" s="39"/>
      <c r="Q9" s="39"/>
      <c r="R9" s="39"/>
      <c r="S9" s="39"/>
      <c r="T9" s="39"/>
      <c r="U9" s="39"/>
      <c r="V9" s="39"/>
      <c r="W9" s="39"/>
      <c r="X9" s="39"/>
      <c r="Y9" s="39"/>
    </row>
    <row r="10" spans="1:25" s="31" customFormat="1" ht="19.95" customHeight="1" x14ac:dyDescent="0.25">
      <c r="A10" s="136"/>
      <c r="B10" s="141"/>
      <c r="C10" s="141"/>
      <c r="D10" s="141"/>
      <c r="E10" s="140"/>
      <c r="F10" s="140"/>
      <c r="G10" s="140"/>
      <c r="H10" s="140"/>
      <c r="I10" s="142"/>
      <c r="J10" s="140"/>
      <c r="K10" s="140"/>
      <c r="L10" s="136"/>
      <c r="M10" s="39"/>
      <c r="N10" s="39"/>
      <c r="O10" s="39"/>
      <c r="P10" s="39"/>
      <c r="Q10" s="39"/>
      <c r="R10" s="39"/>
      <c r="S10" s="39"/>
      <c r="T10" s="39"/>
    </row>
    <row r="11" spans="1:25" s="31" customFormat="1" ht="30" customHeight="1" x14ac:dyDescent="0.25">
      <c r="A11" s="136"/>
      <c r="B11" s="624" t="s">
        <v>220</v>
      </c>
      <c r="C11" s="624"/>
      <c r="D11" s="261"/>
      <c r="E11" s="262"/>
      <c r="F11" s="262"/>
      <c r="G11" s="262"/>
      <c r="H11" s="262"/>
      <c r="I11" s="263"/>
      <c r="J11" s="262"/>
      <c r="K11" s="140"/>
      <c r="L11" s="136"/>
      <c r="M11" s="39"/>
      <c r="N11" s="39"/>
      <c r="O11" s="39"/>
      <c r="P11" s="39"/>
      <c r="Q11" s="39"/>
      <c r="R11" s="39"/>
      <c r="S11" s="39"/>
      <c r="T11" s="39"/>
    </row>
    <row r="12" spans="1:25" s="31" customFormat="1" ht="19.95" customHeight="1" x14ac:dyDescent="0.25">
      <c r="A12" s="136"/>
      <c r="B12" s="264" t="s">
        <v>79</v>
      </c>
      <c r="C12" s="623" t="s">
        <v>221</v>
      </c>
      <c r="D12" s="623"/>
      <c r="E12" s="623"/>
      <c r="F12" s="623"/>
      <c r="G12" s="623"/>
      <c r="H12" s="623"/>
      <c r="I12" s="623"/>
      <c r="J12" s="623"/>
      <c r="K12" s="140"/>
      <c r="L12" s="136"/>
      <c r="M12" s="39"/>
      <c r="N12" s="39"/>
      <c r="O12" s="39"/>
      <c r="P12" s="39"/>
      <c r="Q12" s="39"/>
      <c r="R12" s="39"/>
      <c r="S12" s="39"/>
      <c r="T12" s="39"/>
    </row>
    <row r="13" spans="1:25" s="31" customFormat="1" ht="37.049999999999997" customHeight="1" x14ac:dyDescent="0.25">
      <c r="A13" s="136"/>
      <c r="B13" s="264" t="s">
        <v>79</v>
      </c>
      <c r="C13" s="623" t="s">
        <v>222</v>
      </c>
      <c r="D13" s="623"/>
      <c r="E13" s="623"/>
      <c r="F13" s="623"/>
      <c r="G13" s="623"/>
      <c r="H13" s="623"/>
      <c r="I13" s="623"/>
      <c r="J13" s="623"/>
      <c r="K13" s="140"/>
      <c r="L13" s="136"/>
      <c r="M13" s="39"/>
      <c r="N13" s="39"/>
      <c r="O13" s="39"/>
      <c r="P13" s="39"/>
      <c r="Q13" s="39"/>
      <c r="R13" s="39"/>
      <c r="S13" s="39"/>
      <c r="T13" s="39"/>
    </row>
    <row r="14" spans="1:25" s="31" customFormat="1" ht="37.049999999999997" customHeight="1" x14ac:dyDescent="0.25">
      <c r="A14" s="136"/>
      <c r="B14" s="264" t="s">
        <v>79</v>
      </c>
      <c r="C14" s="623" t="s">
        <v>223</v>
      </c>
      <c r="D14" s="623"/>
      <c r="E14" s="623"/>
      <c r="F14" s="623"/>
      <c r="G14" s="623"/>
      <c r="H14" s="623"/>
      <c r="I14" s="623"/>
      <c r="J14" s="623"/>
      <c r="K14" s="140"/>
      <c r="L14" s="136"/>
      <c r="M14" s="39"/>
      <c r="N14" s="39"/>
      <c r="O14" s="39"/>
      <c r="P14" s="39"/>
      <c r="Q14" s="39"/>
      <c r="R14" s="39"/>
      <c r="S14" s="39"/>
      <c r="T14" s="39"/>
    </row>
    <row r="15" spans="1:25" s="31" customFormat="1" ht="37.049999999999997" customHeight="1" x14ac:dyDescent="0.25">
      <c r="A15" s="136"/>
      <c r="B15" s="264" t="s">
        <v>79</v>
      </c>
      <c r="C15" s="623" t="s">
        <v>224</v>
      </c>
      <c r="D15" s="623"/>
      <c r="E15" s="623"/>
      <c r="F15" s="623"/>
      <c r="G15" s="623"/>
      <c r="H15" s="623"/>
      <c r="I15" s="623"/>
      <c r="J15" s="623"/>
      <c r="K15" s="140"/>
      <c r="L15" s="136"/>
      <c r="M15" s="39"/>
      <c r="N15" s="39"/>
      <c r="O15" s="39"/>
      <c r="P15" s="39"/>
      <c r="Q15" s="39"/>
      <c r="R15" s="39"/>
      <c r="S15" s="39"/>
      <c r="T15" s="39"/>
    </row>
    <row r="16" spans="1:25" s="31" customFormat="1" ht="19.95" customHeight="1" x14ac:dyDescent="0.25">
      <c r="A16" s="136"/>
      <c r="B16" s="264" t="s">
        <v>79</v>
      </c>
      <c r="C16" s="623" t="s">
        <v>225</v>
      </c>
      <c r="D16" s="623"/>
      <c r="E16" s="623"/>
      <c r="F16" s="623"/>
      <c r="G16" s="623"/>
      <c r="H16" s="623"/>
      <c r="I16" s="623"/>
      <c r="J16" s="623"/>
      <c r="K16" s="140"/>
      <c r="L16" s="136"/>
      <c r="M16" s="39"/>
      <c r="N16" s="39"/>
      <c r="O16" s="39"/>
      <c r="P16" s="39"/>
      <c r="Q16" s="39"/>
      <c r="R16" s="39"/>
      <c r="S16" s="39"/>
      <c r="T16" s="39"/>
    </row>
    <row r="17" spans="1:27" s="248" customFormat="1" ht="25.05" customHeight="1" x14ac:dyDescent="0.25">
      <c r="A17" s="249"/>
      <c r="B17" s="254"/>
      <c r="C17" s="255"/>
      <c r="D17" s="255"/>
      <c r="E17" s="255"/>
      <c r="F17" s="255"/>
      <c r="G17" s="255"/>
      <c r="H17" s="255"/>
      <c r="I17" s="250"/>
      <c r="J17" s="251"/>
      <c r="K17" s="251"/>
      <c r="L17" s="252"/>
      <c r="M17" s="269"/>
      <c r="N17" s="269"/>
    </row>
    <row r="18" spans="1:27" ht="17.55" customHeight="1" x14ac:dyDescent="0.25">
      <c r="A18" s="108"/>
      <c r="B18" s="724"/>
      <c r="C18" s="724"/>
      <c r="D18" s="724"/>
      <c r="E18" s="724"/>
      <c r="F18" s="724"/>
      <c r="G18" s="724"/>
      <c r="H18" s="724"/>
      <c r="I18" s="724"/>
      <c r="J18" s="724"/>
      <c r="K18" s="143"/>
      <c r="L18" s="108"/>
      <c r="M18" s="32"/>
      <c r="N18" s="32"/>
      <c r="O18" s="32"/>
      <c r="P18" s="33"/>
      <c r="Q18" s="33"/>
      <c r="R18" s="33"/>
      <c r="S18" s="33"/>
      <c r="T18" s="33"/>
      <c r="U18" s="33"/>
      <c r="V18" s="33"/>
      <c r="W18" s="33"/>
      <c r="X18" s="33"/>
      <c r="Y18" s="33"/>
    </row>
    <row r="19" spans="1:27" ht="64.95" customHeight="1" x14ac:dyDescent="0.25">
      <c r="A19" s="108"/>
      <c r="B19" s="725" t="s">
        <v>246</v>
      </c>
      <c r="C19" s="725"/>
      <c r="D19" s="725"/>
      <c r="E19" s="725"/>
      <c r="F19" s="725"/>
      <c r="G19" s="725"/>
      <c r="H19" s="725"/>
      <c r="I19" s="725"/>
      <c r="J19" s="725"/>
      <c r="K19" s="143"/>
      <c r="L19" s="108"/>
      <c r="M19" s="32"/>
      <c r="N19" s="32"/>
      <c r="O19" s="32"/>
      <c r="P19" s="33"/>
      <c r="Q19" s="33"/>
      <c r="R19" s="33"/>
      <c r="S19" s="33"/>
      <c r="T19" s="33"/>
      <c r="U19" s="33"/>
      <c r="V19" s="33"/>
      <c r="W19" s="33"/>
      <c r="X19" s="33"/>
      <c r="Y19" s="33"/>
    </row>
    <row r="20" spans="1:27" ht="78.45" customHeight="1" x14ac:dyDescent="0.25">
      <c r="A20" s="108"/>
      <c r="B20" s="725" t="s">
        <v>226</v>
      </c>
      <c r="C20" s="725"/>
      <c r="D20" s="725"/>
      <c r="E20" s="725"/>
      <c r="F20" s="725"/>
      <c r="G20" s="725"/>
      <c r="H20" s="725"/>
      <c r="I20" s="725"/>
      <c r="J20" s="725"/>
      <c r="K20" s="143"/>
      <c r="L20" s="108"/>
      <c r="M20" s="32"/>
      <c r="N20" s="32"/>
      <c r="O20" s="32"/>
      <c r="P20" s="33"/>
      <c r="Q20" s="33"/>
      <c r="R20" s="33"/>
      <c r="S20" s="33"/>
      <c r="T20" s="33"/>
      <c r="U20" s="33"/>
      <c r="V20" s="33"/>
      <c r="W20" s="33"/>
      <c r="X20" s="33"/>
      <c r="Y20" s="33"/>
    </row>
    <row r="21" spans="1:27" ht="17.55" customHeight="1" x14ac:dyDescent="0.25">
      <c r="A21" s="108"/>
      <c r="B21" s="726"/>
      <c r="C21" s="726"/>
      <c r="D21" s="726"/>
      <c r="E21" s="726"/>
      <c r="F21" s="726"/>
      <c r="G21" s="726"/>
      <c r="H21" s="726"/>
      <c r="I21" s="726"/>
      <c r="J21" s="726"/>
      <c r="K21" s="143"/>
      <c r="L21" s="108"/>
      <c r="M21" s="32"/>
      <c r="N21" s="32"/>
      <c r="O21" s="32"/>
      <c r="P21" s="33"/>
      <c r="Q21" s="33"/>
      <c r="R21" s="33"/>
      <c r="S21" s="33"/>
      <c r="T21" s="33"/>
      <c r="U21" s="33"/>
      <c r="V21" s="33"/>
      <c r="W21" s="33"/>
      <c r="X21" s="33"/>
      <c r="Y21" s="33"/>
    </row>
    <row r="22" spans="1:27" ht="20.25" customHeight="1" x14ac:dyDescent="0.25">
      <c r="A22" s="108"/>
      <c r="B22" s="144"/>
      <c r="C22" s="143"/>
      <c r="D22" s="143"/>
      <c r="E22" s="143"/>
      <c r="F22" s="143"/>
      <c r="G22" s="143"/>
      <c r="H22" s="143"/>
      <c r="I22" s="143"/>
      <c r="J22" s="143"/>
      <c r="K22" s="143"/>
      <c r="L22" s="108"/>
      <c r="M22" s="32"/>
      <c r="N22" s="32"/>
      <c r="O22" s="32"/>
      <c r="P22" s="33"/>
      <c r="Q22" s="33"/>
      <c r="R22" s="33"/>
      <c r="S22" s="33"/>
      <c r="T22" s="33"/>
      <c r="U22" s="33"/>
      <c r="V22" s="33"/>
      <c r="W22" s="33"/>
      <c r="X22" s="33"/>
      <c r="Y22" s="33"/>
    </row>
    <row r="23" spans="1:27" s="36" customFormat="1" ht="51.75" customHeight="1" x14ac:dyDescent="0.3">
      <c r="A23" s="147"/>
      <c r="B23" s="718"/>
      <c r="C23" s="719"/>
      <c r="D23" s="720"/>
      <c r="E23" s="145"/>
      <c r="F23" s="146"/>
      <c r="G23" s="146"/>
      <c r="H23" s="721"/>
      <c r="I23" s="722"/>
      <c r="J23" s="723"/>
      <c r="K23" s="143"/>
      <c r="L23" s="152"/>
      <c r="M23" s="35"/>
      <c r="N23" s="35"/>
      <c r="O23" s="35"/>
      <c r="P23" s="35"/>
      <c r="Q23" s="35"/>
      <c r="R23" s="35"/>
      <c r="S23" s="35"/>
      <c r="T23" s="35"/>
      <c r="U23" s="35"/>
      <c r="V23" s="35"/>
      <c r="W23" s="35"/>
      <c r="X23" s="35"/>
      <c r="Y23" s="35"/>
      <c r="Z23" s="35"/>
      <c r="AA23" s="35"/>
    </row>
    <row r="24" spans="1:27" s="42" customFormat="1" ht="15.45" customHeight="1" x14ac:dyDescent="0.25">
      <c r="A24" s="148"/>
      <c r="B24" s="712" t="s">
        <v>89</v>
      </c>
      <c r="C24" s="712"/>
      <c r="D24" s="712"/>
      <c r="E24" s="172"/>
      <c r="F24" s="173"/>
      <c r="G24" s="173"/>
      <c r="H24" s="727" t="s">
        <v>275</v>
      </c>
      <c r="I24" s="727"/>
      <c r="J24" s="727"/>
      <c r="K24" s="153"/>
      <c r="L24" s="153"/>
      <c r="M24" s="41"/>
      <c r="N24" s="41"/>
      <c r="O24" s="41"/>
      <c r="P24" s="41"/>
      <c r="Q24" s="41"/>
      <c r="R24" s="41"/>
      <c r="S24" s="41"/>
      <c r="T24" s="41"/>
      <c r="U24" s="41"/>
      <c r="V24" s="41"/>
      <c r="W24" s="41"/>
      <c r="X24" s="41"/>
      <c r="Y24" s="41"/>
      <c r="Z24" s="41"/>
      <c r="AA24" s="41"/>
    </row>
    <row r="25" spans="1:27" ht="12.75" customHeight="1" x14ac:dyDescent="0.25">
      <c r="A25" s="108"/>
      <c r="B25" s="144"/>
      <c r="C25" s="143"/>
      <c r="D25" s="143"/>
      <c r="E25" s="143"/>
      <c r="F25" s="143"/>
      <c r="G25" s="143"/>
      <c r="H25" s="143"/>
      <c r="I25" s="143"/>
      <c r="J25" s="143"/>
      <c r="K25" s="143"/>
      <c r="L25" s="108"/>
      <c r="M25" s="32"/>
      <c r="N25" s="32"/>
      <c r="O25" s="32"/>
      <c r="P25" s="33"/>
      <c r="Q25" s="33"/>
      <c r="R25" s="33"/>
      <c r="S25" s="33"/>
      <c r="T25" s="33"/>
      <c r="U25" s="33"/>
      <c r="V25" s="33"/>
      <c r="W25" s="33"/>
      <c r="X25" s="33"/>
      <c r="Y25" s="33"/>
      <c r="Z25" s="33"/>
      <c r="AA25" s="33"/>
    </row>
    <row r="26" spans="1:27" ht="26.25" customHeight="1" x14ac:dyDescent="0.25">
      <c r="A26" s="108"/>
      <c r="B26" s="144"/>
      <c r="C26" s="143"/>
      <c r="D26" s="143"/>
      <c r="E26" s="143"/>
      <c r="F26" s="143"/>
      <c r="G26" s="143"/>
      <c r="H26" s="143"/>
      <c r="I26" s="143"/>
      <c r="J26" s="143"/>
      <c r="K26" s="143"/>
      <c r="L26" s="108"/>
      <c r="M26" s="32"/>
      <c r="N26" s="32"/>
      <c r="O26" s="32"/>
      <c r="P26" s="33"/>
      <c r="Q26" s="33"/>
      <c r="R26" s="33"/>
      <c r="S26" s="33"/>
      <c r="T26" s="33"/>
      <c r="U26" s="33"/>
      <c r="V26" s="33"/>
      <c r="W26" s="33"/>
      <c r="X26" s="33"/>
      <c r="Y26" s="33"/>
      <c r="Z26" s="33"/>
      <c r="AA26" s="33"/>
    </row>
    <row r="27" spans="1:27" ht="18.45" customHeight="1" x14ac:dyDescent="0.25">
      <c r="A27" s="108"/>
      <c r="B27" s="154"/>
      <c r="C27" s="154"/>
      <c r="D27" s="154"/>
      <c r="E27" s="154"/>
      <c r="F27" s="154"/>
      <c r="G27" s="154"/>
      <c r="H27" s="154"/>
      <c r="I27" s="154"/>
      <c r="J27" s="154"/>
      <c r="K27" s="154"/>
      <c r="L27" s="110"/>
      <c r="M27" s="32"/>
      <c r="N27" s="32"/>
      <c r="O27" s="33"/>
    </row>
    <row r="28" spans="1:27" ht="30.75" customHeight="1" x14ac:dyDescent="0.25">
      <c r="A28" s="108"/>
      <c r="B28" s="684" t="s">
        <v>138</v>
      </c>
      <c r="C28" s="684"/>
      <c r="D28" s="684"/>
      <c r="E28" s="684"/>
      <c r="F28" s="684"/>
      <c r="G28" s="685"/>
      <c r="H28" s="297">
        <v>2023</v>
      </c>
      <c r="I28" s="260" t="s">
        <v>90</v>
      </c>
      <c r="J28" s="155"/>
      <c r="K28" s="155"/>
      <c r="L28" s="108"/>
      <c r="M28" s="32"/>
      <c r="N28" s="32"/>
      <c r="O28" s="32"/>
    </row>
    <row r="29" spans="1:27" ht="11.55" customHeight="1" x14ac:dyDescent="0.25">
      <c r="A29" s="108"/>
      <c r="B29" s="155"/>
      <c r="C29" s="174"/>
      <c r="D29" s="174"/>
      <c r="E29" s="174"/>
      <c r="F29" s="174"/>
      <c r="G29" s="174"/>
      <c r="H29" s="174"/>
      <c r="I29" s="175"/>
      <c r="J29" s="155"/>
      <c r="K29" s="155"/>
      <c r="L29" s="108"/>
      <c r="M29" s="32"/>
      <c r="N29" s="32"/>
      <c r="O29" s="32"/>
    </row>
    <row r="30" spans="1:27" ht="76.5" customHeight="1" x14ac:dyDescent="0.25">
      <c r="A30" s="108"/>
      <c r="B30" s="674" t="s">
        <v>219</v>
      </c>
      <c r="C30" s="675"/>
      <c r="D30" s="675"/>
      <c r="E30" s="675"/>
      <c r="F30" s="675"/>
      <c r="G30" s="675"/>
      <c r="H30" s="675"/>
      <c r="I30" s="675"/>
      <c r="J30" s="675"/>
      <c r="K30" s="63"/>
      <c r="L30" s="108"/>
      <c r="M30" s="32"/>
      <c r="N30" s="32"/>
      <c r="O30" s="32"/>
    </row>
    <row r="31" spans="1:27" ht="10.5" customHeight="1" x14ac:dyDescent="0.3">
      <c r="A31" s="108"/>
      <c r="B31" s="704"/>
      <c r="C31" s="704"/>
      <c r="D31" s="704"/>
      <c r="E31" s="704"/>
      <c r="F31" s="704"/>
      <c r="G31" s="704"/>
      <c r="H31" s="704"/>
      <c r="I31" s="704"/>
      <c r="J31" s="156"/>
      <c r="K31" s="156"/>
      <c r="L31" s="110"/>
      <c r="M31" s="32"/>
      <c r="N31" s="32"/>
      <c r="O31" s="33"/>
    </row>
    <row r="32" spans="1:27" s="44" customFormat="1" ht="48" customHeight="1" x14ac:dyDescent="0.25">
      <c r="A32" s="149"/>
      <c r="B32" s="270" t="s">
        <v>104</v>
      </c>
      <c r="C32" s="177" t="s">
        <v>218</v>
      </c>
      <c r="D32" s="177" t="s">
        <v>228</v>
      </c>
      <c r="E32" s="677" t="s">
        <v>227</v>
      </c>
      <c r="F32" s="678"/>
      <c r="G32" s="679" t="s">
        <v>229</v>
      </c>
      <c r="H32" s="680"/>
      <c r="I32" s="178" t="s">
        <v>167</v>
      </c>
      <c r="J32" s="178" t="s">
        <v>102</v>
      </c>
      <c r="K32" s="157"/>
      <c r="L32" s="158"/>
      <c r="M32" s="43"/>
      <c r="N32" s="43"/>
    </row>
    <row r="33" spans="1:14" s="44" customFormat="1" ht="33" customHeight="1" x14ac:dyDescent="0.25">
      <c r="A33" s="149"/>
      <c r="B33" s="641" t="s">
        <v>153</v>
      </c>
      <c r="C33" s="642"/>
      <c r="D33" s="642"/>
      <c r="E33" s="642"/>
      <c r="F33" s="642"/>
      <c r="G33" s="642"/>
      <c r="H33" s="642"/>
      <c r="I33" s="642"/>
      <c r="J33" s="643"/>
      <c r="K33" s="159"/>
      <c r="L33" s="158"/>
      <c r="M33" s="43"/>
      <c r="N33" s="43"/>
    </row>
    <row r="34" spans="1:14" s="44" customFormat="1" ht="24" customHeight="1" x14ac:dyDescent="0.25">
      <c r="A34" s="149"/>
      <c r="B34" s="179" t="s">
        <v>92</v>
      </c>
      <c r="C34" s="180" t="s">
        <v>93</v>
      </c>
      <c r="D34" s="181">
        <v>0.75</v>
      </c>
      <c r="E34" s="693">
        <v>0.5</v>
      </c>
      <c r="F34" s="694"/>
      <c r="G34" s="644">
        <v>0</v>
      </c>
      <c r="H34" s="645"/>
      <c r="I34" s="182">
        <v>0.5</v>
      </c>
      <c r="J34" s="183">
        <v>1</v>
      </c>
      <c r="K34" s="160"/>
      <c r="L34" s="158"/>
      <c r="M34" s="43"/>
      <c r="N34" s="43"/>
    </row>
    <row r="35" spans="1:14" s="44" customFormat="1" ht="24" customHeight="1" x14ac:dyDescent="0.25">
      <c r="A35" s="149"/>
      <c r="B35" s="641" t="s">
        <v>247</v>
      </c>
      <c r="C35" s="642"/>
      <c r="D35" s="642"/>
      <c r="E35" s="642"/>
      <c r="F35" s="642"/>
      <c r="G35" s="642"/>
      <c r="H35" s="642"/>
      <c r="I35" s="642"/>
      <c r="J35" s="643"/>
      <c r="K35" s="159"/>
      <c r="L35" s="158"/>
      <c r="M35" s="43"/>
      <c r="N35" s="43"/>
    </row>
    <row r="36" spans="1:14" s="44" customFormat="1" ht="24" customHeight="1" x14ac:dyDescent="0.25">
      <c r="A36" s="149"/>
      <c r="B36" s="179" t="s">
        <v>94</v>
      </c>
      <c r="C36" s="180" t="s">
        <v>93</v>
      </c>
      <c r="D36" s="181">
        <v>0.5</v>
      </c>
      <c r="E36" s="693">
        <v>1</v>
      </c>
      <c r="F36" s="694"/>
      <c r="G36" s="644">
        <v>0</v>
      </c>
      <c r="H36" s="646"/>
      <c r="I36" s="182">
        <v>0</v>
      </c>
      <c r="J36" s="183">
        <v>1</v>
      </c>
      <c r="K36" s="160"/>
      <c r="L36" s="158"/>
      <c r="M36" s="43"/>
      <c r="N36" s="43"/>
    </row>
    <row r="37" spans="1:14" s="44" customFormat="1" ht="10.5" customHeight="1" x14ac:dyDescent="0.25">
      <c r="A37" s="149"/>
      <c r="B37" s="650"/>
      <c r="C37" s="651"/>
      <c r="D37" s="651"/>
      <c r="E37" s="651"/>
      <c r="F37" s="651"/>
      <c r="G37" s="651"/>
      <c r="H37" s="651"/>
      <c r="I37" s="651"/>
      <c r="J37" s="652"/>
      <c r="K37" s="161"/>
      <c r="L37" s="158"/>
      <c r="M37" s="43"/>
      <c r="N37" s="43"/>
    </row>
    <row r="38" spans="1:14" s="44" customFormat="1" ht="24" customHeight="1" x14ac:dyDescent="0.25">
      <c r="A38" s="149"/>
      <c r="B38" s="184" t="s">
        <v>21</v>
      </c>
      <c r="C38" s="475"/>
      <c r="D38" s="59"/>
      <c r="E38" s="625"/>
      <c r="F38" s="626"/>
      <c r="G38" s="627"/>
      <c r="H38" s="628"/>
      <c r="I38" s="58"/>
      <c r="J38" s="185" t="str">
        <f t="shared" ref="J38:J52" si="0">IF(E38="","",E38+G38+I38)</f>
        <v/>
      </c>
      <c r="K38" s="158"/>
      <c r="L38" s="158"/>
      <c r="M38" s="43"/>
      <c r="N38" s="43"/>
    </row>
    <row r="39" spans="1:14" s="44" customFormat="1" ht="24" customHeight="1" x14ac:dyDescent="0.25">
      <c r="A39" s="149"/>
      <c r="B39" s="184" t="s">
        <v>23</v>
      </c>
      <c r="C39" s="475"/>
      <c r="D39" s="59"/>
      <c r="E39" s="625"/>
      <c r="F39" s="626"/>
      <c r="G39" s="627"/>
      <c r="H39" s="628"/>
      <c r="I39" s="58"/>
      <c r="J39" s="185" t="str">
        <f t="shared" si="0"/>
        <v/>
      </c>
      <c r="K39" s="158"/>
      <c r="L39" s="158"/>
      <c r="M39" s="43"/>
      <c r="N39" s="43"/>
    </row>
    <row r="40" spans="1:14" s="44" customFormat="1" ht="24" customHeight="1" x14ac:dyDescent="0.25">
      <c r="A40" s="149"/>
      <c r="B40" s="184" t="s">
        <v>24</v>
      </c>
      <c r="C40" s="475"/>
      <c r="D40" s="59"/>
      <c r="E40" s="625"/>
      <c r="F40" s="626"/>
      <c r="G40" s="627"/>
      <c r="H40" s="628"/>
      <c r="I40" s="58"/>
      <c r="J40" s="185" t="str">
        <f t="shared" si="0"/>
        <v/>
      </c>
      <c r="K40" s="158"/>
      <c r="L40" s="158"/>
      <c r="M40" s="43"/>
      <c r="N40" s="43"/>
    </row>
    <row r="41" spans="1:14" s="44" customFormat="1" ht="24" customHeight="1" x14ac:dyDescent="0.25">
      <c r="A41" s="149"/>
      <c r="B41" s="184" t="s">
        <v>95</v>
      </c>
      <c r="C41" s="475"/>
      <c r="D41" s="59"/>
      <c r="E41" s="625"/>
      <c r="F41" s="626"/>
      <c r="G41" s="627"/>
      <c r="H41" s="628"/>
      <c r="I41" s="58"/>
      <c r="J41" s="185" t="str">
        <f t="shared" si="0"/>
        <v/>
      </c>
      <c r="K41" s="158"/>
      <c r="L41" s="158"/>
      <c r="M41" s="43"/>
      <c r="N41" s="43"/>
    </row>
    <row r="42" spans="1:14" s="44" customFormat="1" ht="24" customHeight="1" x14ac:dyDescent="0.25">
      <c r="A42" s="149"/>
      <c r="B42" s="184" t="s">
        <v>69</v>
      </c>
      <c r="C42" s="475"/>
      <c r="D42" s="59"/>
      <c r="E42" s="625"/>
      <c r="F42" s="626"/>
      <c r="G42" s="627"/>
      <c r="H42" s="628"/>
      <c r="I42" s="58"/>
      <c r="J42" s="185" t="str">
        <f t="shared" si="0"/>
        <v/>
      </c>
      <c r="K42" s="158"/>
      <c r="L42" s="158"/>
      <c r="M42" s="43"/>
      <c r="N42" s="43"/>
    </row>
    <row r="43" spans="1:14" s="44" customFormat="1" ht="24" customHeight="1" x14ac:dyDescent="0.25">
      <c r="A43" s="149"/>
      <c r="B43" s="184" t="s">
        <v>96</v>
      </c>
      <c r="C43" s="475"/>
      <c r="D43" s="59"/>
      <c r="E43" s="625"/>
      <c r="F43" s="626"/>
      <c r="G43" s="627"/>
      <c r="H43" s="628"/>
      <c r="I43" s="58"/>
      <c r="J43" s="185" t="str">
        <f t="shared" si="0"/>
        <v/>
      </c>
      <c r="K43" s="158"/>
      <c r="L43" s="158"/>
      <c r="M43" s="43"/>
      <c r="N43" s="43"/>
    </row>
    <row r="44" spans="1:14" s="44" customFormat="1" ht="24" customHeight="1" x14ac:dyDescent="0.25">
      <c r="A44" s="149"/>
      <c r="B44" s="184" t="s">
        <v>97</v>
      </c>
      <c r="C44" s="475"/>
      <c r="D44" s="59"/>
      <c r="E44" s="625"/>
      <c r="F44" s="626"/>
      <c r="G44" s="627"/>
      <c r="H44" s="628"/>
      <c r="I44" s="58"/>
      <c r="J44" s="185" t="str">
        <f t="shared" si="0"/>
        <v/>
      </c>
      <c r="K44" s="158"/>
      <c r="L44" s="158"/>
      <c r="M44" s="43"/>
      <c r="N44" s="43"/>
    </row>
    <row r="45" spans="1:14" s="44" customFormat="1" ht="24" customHeight="1" x14ac:dyDescent="0.25">
      <c r="A45" s="149"/>
      <c r="B45" s="184" t="s">
        <v>98</v>
      </c>
      <c r="C45" s="475"/>
      <c r="D45" s="60"/>
      <c r="E45" s="625"/>
      <c r="F45" s="626"/>
      <c r="G45" s="627"/>
      <c r="H45" s="628"/>
      <c r="I45" s="58"/>
      <c r="J45" s="185" t="str">
        <f t="shared" si="0"/>
        <v/>
      </c>
      <c r="K45" s="158"/>
      <c r="L45" s="158"/>
      <c r="M45" s="43"/>
      <c r="N45" s="43"/>
    </row>
    <row r="46" spans="1:14" s="44" customFormat="1" ht="24" customHeight="1" x14ac:dyDescent="0.25">
      <c r="A46" s="149"/>
      <c r="B46" s="184" t="s">
        <v>99</v>
      </c>
      <c r="C46" s="475"/>
      <c r="D46" s="60"/>
      <c r="E46" s="625"/>
      <c r="F46" s="626"/>
      <c r="G46" s="627"/>
      <c r="H46" s="628"/>
      <c r="I46" s="58"/>
      <c r="J46" s="185" t="str">
        <f t="shared" si="0"/>
        <v/>
      </c>
      <c r="K46" s="158"/>
      <c r="L46" s="158"/>
      <c r="M46" s="43"/>
      <c r="N46" s="43"/>
    </row>
    <row r="47" spans="1:14" s="44" customFormat="1" ht="24" customHeight="1" x14ac:dyDescent="0.25">
      <c r="A47" s="149"/>
      <c r="B47" s="184" t="s">
        <v>100</v>
      </c>
      <c r="C47" s="475"/>
      <c r="D47" s="60"/>
      <c r="E47" s="625"/>
      <c r="F47" s="626"/>
      <c r="G47" s="627"/>
      <c r="H47" s="628"/>
      <c r="I47" s="58"/>
      <c r="J47" s="185" t="str">
        <f t="shared" si="0"/>
        <v/>
      </c>
      <c r="K47" s="158"/>
      <c r="L47" s="158"/>
      <c r="M47" s="43"/>
      <c r="N47" s="43"/>
    </row>
    <row r="48" spans="1:14" s="44" customFormat="1" ht="24" customHeight="1" x14ac:dyDescent="0.25">
      <c r="A48" s="149"/>
      <c r="B48" s="184" t="s">
        <v>111</v>
      </c>
      <c r="C48" s="475"/>
      <c r="D48" s="59"/>
      <c r="E48" s="625"/>
      <c r="F48" s="626"/>
      <c r="G48" s="627"/>
      <c r="H48" s="628"/>
      <c r="I48" s="58"/>
      <c r="J48" s="185" t="str">
        <f t="shared" si="0"/>
        <v/>
      </c>
      <c r="K48" s="158"/>
      <c r="L48" s="158"/>
      <c r="M48" s="43"/>
      <c r="N48" s="43"/>
    </row>
    <row r="49" spans="1:26" s="44" customFormat="1" ht="24" customHeight="1" x14ac:dyDescent="0.25">
      <c r="A49" s="149"/>
      <c r="B49" s="184" t="s">
        <v>112</v>
      </c>
      <c r="C49" s="475"/>
      <c r="D49" s="59"/>
      <c r="E49" s="625"/>
      <c r="F49" s="626"/>
      <c r="G49" s="627"/>
      <c r="H49" s="628"/>
      <c r="I49" s="58"/>
      <c r="J49" s="185" t="str">
        <f t="shared" si="0"/>
        <v/>
      </c>
      <c r="K49" s="158"/>
      <c r="L49" s="158"/>
      <c r="M49" s="43"/>
      <c r="N49" s="43"/>
    </row>
    <row r="50" spans="1:26" s="44" customFormat="1" ht="24" customHeight="1" x14ac:dyDescent="0.25">
      <c r="A50" s="149"/>
      <c r="B50" s="184" t="s">
        <v>113</v>
      </c>
      <c r="C50" s="475"/>
      <c r="D50" s="59"/>
      <c r="E50" s="625"/>
      <c r="F50" s="626"/>
      <c r="G50" s="627"/>
      <c r="H50" s="628"/>
      <c r="I50" s="58"/>
      <c r="J50" s="185" t="str">
        <f t="shared" si="0"/>
        <v/>
      </c>
      <c r="K50" s="158"/>
      <c r="L50" s="158"/>
      <c r="M50" s="43"/>
      <c r="N50" s="43"/>
    </row>
    <row r="51" spans="1:26" s="44" customFormat="1" ht="24" customHeight="1" x14ac:dyDescent="0.25">
      <c r="A51" s="149"/>
      <c r="B51" s="184" t="s">
        <v>114</v>
      </c>
      <c r="C51" s="475"/>
      <c r="D51" s="59"/>
      <c r="E51" s="625"/>
      <c r="F51" s="626"/>
      <c r="G51" s="627"/>
      <c r="H51" s="628"/>
      <c r="I51" s="58"/>
      <c r="J51" s="185" t="str">
        <f t="shared" si="0"/>
        <v/>
      </c>
      <c r="K51" s="158"/>
      <c r="L51" s="158"/>
      <c r="M51" s="43"/>
      <c r="N51" s="43"/>
    </row>
    <row r="52" spans="1:26" s="44" customFormat="1" ht="24" customHeight="1" x14ac:dyDescent="0.25">
      <c r="A52" s="149"/>
      <c r="B52" s="184" t="s">
        <v>115</v>
      </c>
      <c r="C52" s="475"/>
      <c r="D52" s="59"/>
      <c r="E52" s="625"/>
      <c r="F52" s="626"/>
      <c r="G52" s="627"/>
      <c r="H52" s="628"/>
      <c r="I52" s="58"/>
      <c r="J52" s="185" t="str">
        <f t="shared" si="0"/>
        <v/>
      </c>
      <c r="K52" s="158"/>
      <c r="L52" s="158"/>
      <c r="M52" s="43"/>
      <c r="N52" s="43"/>
    </row>
    <row r="53" spans="1:26" s="44" customFormat="1" ht="16.05" customHeight="1" x14ac:dyDescent="0.25">
      <c r="A53" s="149"/>
      <c r="B53" s="161"/>
      <c r="C53" s="159"/>
      <c r="D53" s="186"/>
      <c r="E53" s="187"/>
      <c r="F53" s="187"/>
      <c r="G53" s="187"/>
      <c r="H53" s="187"/>
      <c r="I53" s="187"/>
      <c r="J53" s="160"/>
      <c r="K53" s="160"/>
      <c r="L53" s="112"/>
      <c r="M53" s="43"/>
      <c r="N53" s="43"/>
    </row>
    <row r="54" spans="1:26" s="44" customFormat="1" ht="44.55" customHeight="1" x14ac:dyDescent="0.25">
      <c r="A54" s="149"/>
      <c r="B54" s="665" t="s">
        <v>210</v>
      </c>
      <c r="C54" s="666"/>
      <c r="D54" s="666"/>
      <c r="E54" s="666"/>
      <c r="F54" s="666"/>
      <c r="G54" s="666"/>
      <c r="H54" s="666"/>
      <c r="I54" s="666"/>
      <c r="J54" s="666"/>
      <c r="K54" s="162"/>
      <c r="L54" s="112"/>
      <c r="M54" s="43"/>
      <c r="N54" s="43"/>
    </row>
    <row r="55" spans="1:26" s="44" customFormat="1" ht="28.5" customHeight="1" x14ac:dyDescent="0.25">
      <c r="A55" s="149"/>
      <c r="B55" s="686"/>
      <c r="C55" s="668"/>
      <c r="D55" s="668"/>
      <c r="E55" s="668"/>
      <c r="F55" s="668"/>
      <c r="G55" s="668"/>
      <c r="H55" s="668"/>
      <c r="I55" s="668"/>
      <c r="J55" s="668"/>
      <c r="K55" s="162"/>
      <c r="L55" s="112"/>
      <c r="M55" s="43"/>
      <c r="N55" s="43"/>
    </row>
    <row r="56" spans="1:26" s="44" customFormat="1" ht="19.5" customHeight="1" x14ac:dyDescent="0.25">
      <c r="A56" s="149"/>
      <c r="B56" s="687"/>
      <c r="C56" s="670"/>
      <c r="D56" s="670"/>
      <c r="E56" s="670"/>
      <c r="F56" s="670"/>
      <c r="G56" s="670"/>
      <c r="H56" s="670"/>
      <c r="I56" s="670"/>
      <c r="J56" s="670"/>
      <c r="K56" s="163"/>
      <c r="L56" s="112"/>
      <c r="M56" s="43"/>
      <c r="N56" s="43"/>
    </row>
    <row r="57" spans="1:26" s="46" customFormat="1" ht="21.45" customHeight="1" x14ac:dyDescent="0.25">
      <c r="A57" s="150"/>
      <c r="B57" s="671"/>
      <c r="C57" s="671"/>
      <c r="D57" s="671"/>
      <c r="E57" s="671"/>
      <c r="F57" s="671"/>
      <c r="G57" s="671"/>
      <c r="H57" s="671"/>
      <c r="I57" s="671"/>
      <c r="J57" s="671"/>
      <c r="K57" s="164"/>
      <c r="L57" s="112"/>
      <c r="M57" s="45"/>
      <c r="N57" s="45"/>
      <c r="O57" s="45"/>
      <c r="P57" s="45"/>
      <c r="Q57" s="45"/>
      <c r="R57" s="45"/>
      <c r="S57" s="45"/>
      <c r="T57" s="45"/>
      <c r="U57" s="45"/>
      <c r="V57" s="45"/>
      <c r="W57" s="45"/>
      <c r="X57" s="45"/>
      <c r="Y57" s="45"/>
      <c r="Z57" s="45"/>
    </row>
    <row r="58" spans="1:26" ht="25.05" customHeight="1" x14ac:dyDescent="0.25">
      <c r="A58" s="108"/>
      <c r="B58" s="672" t="s">
        <v>139</v>
      </c>
      <c r="C58" s="673"/>
      <c r="D58" s="673"/>
      <c r="E58" s="673"/>
      <c r="F58" s="673"/>
      <c r="G58" s="259"/>
      <c r="H58" s="257">
        <f>IF(H28="","",H28)</f>
        <v>2023</v>
      </c>
      <c r="I58" s="260" t="s">
        <v>90</v>
      </c>
      <c r="J58" s="155"/>
      <c r="K58" s="155"/>
      <c r="L58" s="108"/>
      <c r="M58" s="32"/>
      <c r="N58" s="32"/>
      <c r="O58" s="32"/>
      <c r="P58" s="33"/>
      <c r="Q58" s="33"/>
      <c r="R58" s="33"/>
      <c r="S58" s="33"/>
      <c r="T58" s="33"/>
      <c r="U58" s="33"/>
      <c r="V58" s="33"/>
      <c r="W58" s="33"/>
      <c r="X58" s="33"/>
      <c r="Y58" s="33"/>
      <c r="Z58" s="33"/>
    </row>
    <row r="59" spans="1:26" ht="15.45" customHeight="1" x14ac:dyDescent="0.25">
      <c r="A59" s="151"/>
      <c r="B59" s="165"/>
      <c r="C59" s="165"/>
      <c r="D59" s="165"/>
      <c r="E59" s="165"/>
      <c r="F59" s="165"/>
      <c r="G59" s="165"/>
      <c r="H59" s="165"/>
      <c r="I59" s="165"/>
      <c r="J59" s="165"/>
      <c r="K59" s="165"/>
      <c r="L59" s="108"/>
      <c r="M59" s="32"/>
      <c r="N59" s="32"/>
      <c r="O59" s="32"/>
      <c r="P59" s="33"/>
      <c r="Q59" s="33"/>
      <c r="R59" s="33"/>
      <c r="S59" s="33"/>
      <c r="T59" s="33"/>
      <c r="U59" s="33"/>
      <c r="V59" s="33"/>
      <c r="W59" s="33"/>
      <c r="X59" s="33"/>
      <c r="Y59" s="33"/>
      <c r="Z59" s="33"/>
    </row>
    <row r="60" spans="1:26" ht="21" customHeight="1" x14ac:dyDescent="0.25">
      <c r="A60" s="108"/>
      <c r="B60" s="629" t="s">
        <v>103</v>
      </c>
      <c r="C60" s="629"/>
      <c r="D60" s="629"/>
      <c r="E60" s="258"/>
      <c r="F60" s="154"/>
      <c r="G60" s="154"/>
      <c r="H60" s="154"/>
      <c r="I60" s="154"/>
      <c r="J60" s="154"/>
      <c r="K60" s="154"/>
      <c r="L60" s="108"/>
      <c r="M60" s="32"/>
      <c r="N60" s="32"/>
      <c r="O60" s="32"/>
      <c r="P60" s="33"/>
      <c r="Q60" s="33"/>
      <c r="R60" s="33"/>
      <c r="S60" s="33"/>
      <c r="T60" s="33"/>
      <c r="U60" s="33"/>
      <c r="V60" s="33"/>
      <c r="W60" s="33"/>
      <c r="X60" s="33"/>
      <c r="Y60" s="33"/>
      <c r="Z60" s="33"/>
    </row>
    <row r="61" spans="1:26" s="44" customFormat="1" ht="90.75" customHeight="1" x14ac:dyDescent="0.25">
      <c r="A61" s="149"/>
      <c r="B61" s="188" t="s">
        <v>104</v>
      </c>
      <c r="C61" s="273" t="s">
        <v>105</v>
      </c>
      <c r="D61" s="692" t="s">
        <v>106</v>
      </c>
      <c r="E61" s="695"/>
      <c r="F61" s="660" t="s">
        <v>249</v>
      </c>
      <c r="G61" s="688"/>
      <c r="H61" s="272" t="s">
        <v>107</v>
      </c>
      <c r="I61" s="272" t="s">
        <v>248</v>
      </c>
      <c r="J61" s="272" t="s">
        <v>142</v>
      </c>
      <c r="K61" s="166"/>
      <c r="L61" s="149"/>
      <c r="M61" s="43"/>
      <c r="N61" s="43"/>
      <c r="O61" s="43"/>
    </row>
    <row r="62" spans="1:26" s="44" customFormat="1" ht="38.25" customHeight="1" x14ac:dyDescent="0.25">
      <c r="A62" s="149"/>
      <c r="B62" s="689" t="s">
        <v>154</v>
      </c>
      <c r="C62" s="690"/>
      <c r="D62" s="690"/>
      <c r="E62" s="690"/>
      <c r="F62" s="690"/>
      <c r="G62" s="690"/>
      <c r="H62" s="690"/>
      <c r="I62" s="690"/>
      <c r="J62" s="691"/>
      <c r="K62" s="167"/>
      <c r="L62" s="149"/>
      <c r="M62" s="43"/>
      <c r="N62" s="43"/>
      <c r="O62" s="43"/>
    </row>
    <row r="63" spans="1:26" s="44" customFormat="1" ht="13.8" x14ac:dyDescent="0.25">
      <c r="A63" s="149"/>
      <c r="B63" s="189" t="s">
        <v>92</v>
      </c>
      <c r="C63" s="189" t="s">
        <v>108</v>
      </c>
      <c r="D63" s="618" t="s">
        <v>93</v>
      </c>
      <c r="E63" s="696"/>
      <c r="F63" s="636">
        <v>45000</v>
      </c>
      <c r="G63" s="637"/>
      <c r="H63" s="190">
        <v>0.75</v>
      </c>
      <c r="I63" s="190">
        <v>0.5</v>
      </c>
      <c r="J63" s="191">
        <f>IF(F63&gt;0, I63*F63,"")</f>
        <v>22500</v>
      </c>
      <c r="K63" s="168"/>
      <c r="L63" s="149"/>
      <c r="M63" s="43"/>
      <c r="N63" s="43"/>
      <c r="O63" s="43"/>
    </row>
    <row r="64" spans="1:26" s="44" customFormat="1" ht="13.8" x14ac:dyDescent="0.25">
      <c r="A64" s="149"/>
      <c r="B64" s="192" t="s">
        <v>94</v>
      </c>
      <c r="C64" s="192" t="s">
        <v>123</v>
      </c>
      <c r="D64" s="618" t="s">
        <v>93</v>
      </c>
      <c r="E64" s="619"/>
      <c r="F64" s="638">
        <v>15000</v>
      </c>
      <c r="G64" s="638"/>
      <c r="H64" s="193">
        <v>0.5</v>
      </c>
      <c r="I64" s="193">
        <v>1</v>
      </c>
      <c r="J64" s="194">
        <f>IF(F64&gt;0, I64*F64,"")</f>
        <v>15000</v>
      </c>
      <c r="K64" s="168"/>
      <c r="L64" s="149"/>
      <c r="M64" s="43"/>
      <c r="N64" s="43"/>
      <c r="O64" s="43"/>
    </row>
    <row r="65" spans="1:15" s="44" customFormat="1" ht="13.8" x14ac:dyDescent="0.25">
      <c r="A65" s="149"/>
      <c r="B65" s="195"/>
      <c r="C65" s="196"/>
      <c r="D65" s="196"/>
      <c r="E65" s="196"/>
      <c r="F65" s="197"/>
      <c r="G65" s="197"/>
      <c r="H65" s="198"/>
      <c r="I65" s="198"/>
      <c r="J65" s="199"/>
      <c r="K65" s="168"/>
      <c r="L65" s="149"/>
      <c r="M65" s="43"/>
      <c r="N65" s="43"/>
      <c r="O65" s="43"/>
    </row>
    <row r="66" spans="1:15" ht="13.8" x14ac:dyDescent="0.25">
      <c r="A66" s="108"/>
      <c r="B66" s="200" t="s">
        <v>21</v>
      </c>
      <c r="C66" s="47"/>
      <c r="D66" s="620" t="str">
        <f t="shared" ref="D66:D80" si="1">IF(C38&gt;0,C38," ")</f>
        <v xml:space="preserve"> </v>
      </c>
      <c r="E66" s="621"/>
      <c r="F66" s="630"/>
      <c r="G66" s="630"/>
      <c r="H66" s="202" t="str">
        <f t="shared" ref="H66:H80" si="2">IF(D38&gt;0,D38," ")</f>
        <v xml:space="preserve"> </v>
      </c>
      <c r="I66" s="202" t="str">
        <f t="shared" ref="I66:I80" si="3">IF(E38&gt;0,E38," ")</f>
        <v xml:space="preserve"> </v>
      </c>
      <c r="J66" s="203" t="str">
        <f>IF(F66&gt;0, I66*F66,"")</f>
        <v/>
      </c>
      <c r="K66" s="168"/>
      <c r="L66" s="108"/>
      <c r="M66" s="32"/>
      <c r="N66" s="32"/>
      <c r="O66" s="32"/>
    </row>
    <row r="67" spans="1:15" ht="13.8" x14ac:dyDescent="0.25">
      <c r="A67" s="108"/>
      <c r="B67" s="201" t="s">
        <v>23</v>
      </c>
      <c r="C67" s="48"/>
      <c r="D67" s="620" t="str">
        <f t="shared" si="1"/>
        <v xml:space="preserve"> </v>
      </c>
      <c r="E67" s="619"/>
      <c r="F67" s="630"/>
      <c r="G67" s="630"/>
      <c r="H67" s="202" t="str">
        <f t="shared" si="2"/>
        <v xml:space="preserve"> </v>
      </c>
      <c r="I67" s="202" t="str">
        <f t="shared" si="3"/>
        <v xml:space="preserve"> </v>
      </c>
      <c r="J67" s="203" t="str">
        <f t="shared" ref="J67:J80" si="4">IF(F67&gt;0, I67*F67,"")</f>
        <v/>
      </c>
      <c r="K67" s="168"/>
      <c r="L67" s="108"/>
      <c r="M67" s="32"/>
      <c r="N67" s="32"/>
      <c r="O67" s="32"/>
    </row>
    <row r="68" spans="1:15" ht="13.8" x14ac:dyDescent="0.25">
      <c r="A68" s="108"/>
      <c r="B68" s="201" t="s">
        <v>24</v>
      </c>
      <c r="C68" s="48"/>
      <c r="D68" s="620" t="str">
        <f t="shared" si="1"/>
        <v xml:space="preserve"> </v>
      </c>
      <c r="E68" s="619"/>
      <c r="F68" s="630"/>
      <c r="G68" s="630"/>
      <c r="H68" s="202" t="str">
        <f t="shared" si="2"/>
        <v xml:space="preserve"> </v>
      </c>
      <c r="I68" s="202" t="str">
        <f t="shared" si="3"/>
        <v xml:space="preserve"> </v>
      </c>
      <c r="J68" s="203" t="str">
        <f t="shared" si="4"/>
        <v/>
      </c>
      <c r="K68" s="168"/>
      <c r="L68" s="108"/>
      <c r="M68" s="32"/>
      <c r="N68" s="32"/>
      <c r="O68" s="32"/>
    </row>
    <row r="69" spans="1:15" ht="13.8" x14ac:dyDescent="0.25">
      <c r="A69" s="108"/>
      <c r="B69" s="201" t="s">
        <v>95</v>
      </c>
      <c r="C69" s="48"/>
      <c r="D69" s="620" t="str">
        <f t="shared" si="1"/>
        <v xml:space="preserve"> </v>
      </c>
      <c r="E69" s="619"/>
      <c r="F69" s="630"/>
      <c r="G69" s="630"/>
      <c r="H69" s="202" t="str">
        <f t="shared" si="2"/>
        <v xml:space="preserve"> </v>
      </c>
      <c r="I69" s="202" t="str">
        <f t="shared" si="3"/>
        <v xml:space="preserve"> </v>
      </c>
      <c r="J69" s="203" t="str">
        <f t="shared" si="4"/>
        <v/>
      </c>
      <c r="K69" s="168"/>
      <c r="L69" s="108"/>
      <c r="M69" s="32"/>
      <c r="N69" s="32"/>
      <c r="O69" s="32"/>
    </row>
    <row r="70" spans="1:15" ht="13.8" x14ac:dyDescent="0.25">
      <c r="A70" s="108"/>
      <c r="B70" s="201" t="s">
        <v>69</v>
      </c>
      <c r="C70" s="48"/>
      <c r="D70" s="620" t="str">
        <f t="shared" si="1"/>
        <v xml:space="preserve"> </v>
      </c>
      <c r="E70" s="619"/>
      <c r="F70" s="630"/>
      <c r="G70" s="630"/>
      <c r="H70" s="202" t="str">
        <f t="shared" si="2"/>
        <v xml:space="preserve"> </v>
      </c>
      <c r="I70" s="202" t="str">
        <f t="shared" si="3"/>
        <v xml:space="preserve"> </v>
      </c>
      <c r="J70" s="203" t="str">
        <f t="shared" si="4"/>
        <v/>
      </c>
      <c r="K70" s="168"/>
      <c r="L70" s="108"/>
      <c r="M70" s="32"/>
      <c r="N70" s="32"/>
      <c r="O70" s="32"/>
    </row>
    <row r="71" spans="1:15" ht="13.8" x14ac:dyDescent="0.25">
      <c r="A71" s="108"/>
      <c r="B71" s="201" t="s">
        <v>96</v>
      </c>
      <c r="C71" s="48"/>
      <c r="D71" s="620" t="str">
        <f t="shared" si="1"/>
        <v xml:space="preserve"> </v>
      </c>
      <c r="E71" s="619"/>
      <c r="F71" s="630"/>
      <c r="G71" s="630"/>
      <c r="H71" s="202" t="str">
        <f t="shared" si="2"/>
        <v xml:space="preserve"> </v>
      </c>
      <c r="I71" s="202" t="str">
        <f t="shared" si="3"/>
        <v xml:space="preserve"> </v>
      </c>
      <c r="J71" s="203" t="str">
        <f t="shared" si="4"/>
        <v/>
      </c>
      <c r="K71" s="168"/>
      <c r="L71" s="108"/>
      <c r="M71" s="32"/>
      <c r="N71" s="32"/>
      <c r="O71" s="32"/>
    </row>
    <row r="72" spans="1:15" ht="13.8" x14ac:dyDescent="0.25">
      <c r="A72" s="108"/>
      <c r="B72" s="201" t="s">
        <v>97</v>
      </c>
      <c r="C72" s="48"/>
      <c r="D72" s="620" t="str">
        <f t="shared" si="1"/>
        <v xml:space="preserve"> </v>
      </c>
      <c r="E72" s="619"/>
      <c r="F72" s="630"/>
      <c r="G72" s="630"/>
      <c r="H72" s="202" t="str">
        <f t="shared" si="2"/>
        <v xml:space="preserve"> </v>
      </c>
      <c r="I72" s="202" t="str">
        <f t="shared" si="3"/>
        <v xml:space="preserve"> </v>
      </c>
      <c r="J72" s="203" t="str">
        <f t="shared" si="4"/>
        <v/>
      </c>
      <c r="K72" s="168"/>
      <c r="L72" s="108"/>
      <c r="M72" s="32"/>
      <c r="N72" s="32"/>
      <c r="O72" s="32"/>
    </row>
    <row r="73" spans="1:15" ht="13.8" x14ac:dyDescent="0.25">
      <c r="A73" s="108"/>
      <c r="B73" s="201" t="s">
        <v>98</v>
      </c>
      <c r="C73" s="48"/>
      <c r="D73" s="620" t="str">
        <f t="shared" si="1"/>
        <v xml:space="preserve"> </v>
      </c>
      <c r="E73" s="619"/>
      <c r="F73" s="630"/>
      <c r="G73" s="630"/>
      <c r="H73" s="202" t="str">
        <f t="shared" si="2"/>
        <v xml:space="preserve"> </v>
      </c>
      <c r="I73" s="202" t="str">
        <f t="shared" si="3"/>
        <v xml:space="preserve"> </v>
      </c>
      <c r="J73" s="203" t="str">
        <f t="shared" si="4"/>
        <v/>
      </c>
      <c r="K73" s="168"/>
      <c r="L73" s="108"/>
      <c r="M73" s="32"/>
      <c r="N73" s="32"/>
      <c r="O73" s="32"/>
    </row>
    <row r="74" spans="1:15" s="44" customFormat="1" ht="13.8" x14ac:dyDescent="0.25">
      <c r="A74" s="149"/>
      <c r="B74" s="201" t="s">
        <v>99</v>
      </c>
      <c r="C74" s="48"/>
      <c r="D74" s="620" t="str">
        <f t="shared" si="1"/>
        <v xml:space="preserve"> </v>
      </c>
      <c r="E74" s="619"/>
      <c r="F74" s="630"/>
      <c r="G74" s="630"/>
      <c r="H74" s="202" t="str">
        <f t="shared" si="2"/>
        <v xml:space="preserve"> </v>
      </c>
      <c r="I74" s="202" t="str">
        <f t="shared" si="3"/>
        <v xml:space="preserve"> </v>
      </c>
      <c r="J74" s="203" t="str">
        <f t="shared" si="4"/>
        <v/>
      </c>
      <c r="K74" s="168"/>
      <c r="L74" s="149"/>
      <c r="M74" s="43"/>
      <c r="N74" s="43"/>
      <c r="O74" s="43"/>
    </row>
    <row r="75" spans="1:15" s="44" customFormat="1" ht="13.8" x14ac:dyDescent="0.25">
      <c r="A75" s="149"/>
      <c r="B75" s="201" t="s">
        <v>100</v>
      </c>
      <c r="C75" s="48"/>
      <c r="D75" s="620" t="str">
        <f t="shared" si="1"/>
        <v xml:space="preserve"> </v>
      </c>
      <c r="E75" s="619"/>
      <c r="F75" s="630"/>
      <c r="G75" s="630"/>
      <c r="H75" s="202" t="str">
        <f t="shared" si="2"/>
        <v xml:space="preserve"> </v>
      </c>
      <c r="I75" s="202" t="str">
        <f t="shared" si="3"/>
        <v xml:space="preserve"> </v>
      </c>
      <c r="J75" s="203" t="str">
        <f t="shared" si="4"/>
        <v/>
      </c>
      <c r="K75" s="168"/>
      <c r="L75" s="149"/>
      <c r="M75" s="43"/>
      <c r="N75" s="43"/>
      <c r="O75" s="43"/>
    </row>
    <row r="76" spans="1:15" s="44" customFormat="1" ht="13.8" x14ac:dyDescent="0.25">
      <c r="A76" s="149"/>
      <c r="B76" s="201" t="s">
        <v>111</v>
      </c>
      <c r="C76" s="48"/>
      <c r="D76" s="620" t="str">
        <f t="shared" si="1"/>
        <v xml:space="preserve"> </v>
      </c>
      <c r="E76" s="619"/>
      <c r="F76" s="630"/>
      <c r="G76" s="630"/>
      <c r="H76" s="202" t="str">
        <f t="shared" si="2"/>
        <v xml:space="preserve"> </v>
      </c>
      <c r="I76" s="202" t="str">
        <f t="shared" si="3"/>
        <v xml:space="preserve"> </v>
      </c>
      <c r="J76" s="203" t="str">
        <f t="shared" si="4"/>
        <v/>
      </c>
      <c r="K76" s="168"/>
      <c r="L76" s="149"/>
      <c r="M76" s="43"/>
      <c r="N76" s="43"/>
      <c r="O76" s="43"/>
    </row>
    <row r="77" spans="1:15" s="44" customFormat="1" ht="13.8" x14ac:dyDescent="0.25">
      <c r="A77" s="149"/>
      <c r="B77" s="201" t="s">
        <v>112</v>
      </c>
      <c r="C77" s="48"/>
      <c r="D77" s="620" t="str">
        <f t="shared" si="1"/>
        <v xml:space="preserve"> </v>
      </c>
      <c r="E77" s="619"/>
      <c r="F77" s="630"/>
      <c r="G77" s="630"/>
      <c r="H77" s="202" t="str">
        <f t="shared" si="2"/>
        <v xml:space="preserve"> </v>
      </c>
      <c r="I77" s="202" t="str">
        <f t="shared" si="3"/>
        <v xml:space="preserve"> </v>
      </c>
      <c r="J77" s="203" t="str">
        <f t="shared" si="4"/>
        <v/>
      </c>
      <c r="K77" s="168"/>
      <c r="L77" s="149"/>
      <c r="M77" s="43"/>
      <c r="N77" s="43"/>
      <c r="O77" s="43"/>
    </row>
    <row r="78" spans="1:15" s="44" customFormat="1" ht="13.8" x14ac:dyDescent="0.25">
      <c r="A78" s="149"/>
      <c r="B78" s="201" t="s">
        <v>113</v>
      </c>
      <c r="C78" s="48"/>
      <c r="D78" s="620" t="str">
        <f t="shared" si="1"/>
        <v xml:space="preserve"> </v>
      </c>
      <c r="E78" s="619"/>
      <c r="F78" s="630"/>
      <c r="G78" s="630"/>
      <c r="H78" s="202" t="str">
        <f t="shared" si="2"/>
        <v xml:space="preserve"> </v>
      </c>
      <c r="I78" s="202" t="str">
        <f t="shared" si="3"/>
        <v xml:space="preserve"> </v>
      </c>
      <c r="J78" s="203" t="str">
        <f t="shared" si="4"/>
        <v/>
      </c>
      <c r="K78" s="168"/>
      <c r="L78" s="149"/>
      <c r="M78" s="43"/>
      <c r="N78" s="43"/>
      <c r="O78" s="43"/>
    </row>
    <row r="79" spans="1:15" s="44" customFormat="1" ht="13.8" x14ac:dyDescent="0.25">
      <c r="A79" s="149"/>
      <c r="B79" s="201" t="s">
        <v>114</v>
      </c>
      <c r="C79" s="48"/>
      <c r="D79" s="620" t="str">
        <f t="shared" si="1"/>
        <v xml:space="preserve"> </v>
      </c>
      <c r="E79" s="619"/>
      <c r="F79" s="630"/>
      <c r="G79" s="630"/>
      <c r="H79" s="202" t="str">
        <f t="shared" si="2"/>
        <v xml:space="preserve"> </v>
      </c>
      <c r="I79" s="202" t="str">
        <f t="shared" si="3"/>
        <v xml:space="preserve"> </v>
      </c>
      <c r="J79" s="203" t="str">
        <f t="shared" si="4"/>
        <v/>
      </c>
      <c r="K79" s="168"/>
      <c r="L79" s="149"/>
      <c r="M79" s="43"/>
      <c r="N79" s="43"/>
      <c r="O79" s="43"/>
    </row>
    <row r="80" spans="1:15" s="44" customFormat="1" ht="14.4" thickBot="1" x14ac:dyDescent="0.3">
      <c r="A80" s="149"/>
      <c r="B80" s="201" t="s">
        <v>115</v>
      </c>
      <c r="C80" s="48"/>
      <c r="D80" s="620" t="str">
        <f t="shared" si="1"/>
        <v xml:space="preserve"> </v>
      </c>
      <c r="E80" s="619"/>
      <c r="F80" s="630"/>
      <c r="G80" s="630"/>
      <c r="H80" s="202" t="str">
        <f t="shared" si="2"/>
        <v xml:space="preserve"> </v>
      </c>
      <c r="I80" s="202" t="str">
        <f t="shared" si="3"/>
        <v xml:space="preserve"> </v>
      </c>
      <c r="J80" s="203" t="str">
        <f t="shared" si="4"/>
        <v/>
      </c>
      <c r="K80" s="168"/>
      <c r="L80" s="149"/>
      <c r="M80" s="43"/>
      <c r="N80" s="43"/>
      <c r="O80" s="43"/>
    </row>
    <row r="81" spans="1:15" ht="16.5" customHeight="1" thickBot="1" x14ac:dyDescent="0.3">
      <c r="A81" s="108"/>
      <c r="B81" s="154"/>
      <c r="C81" s="154"/>
      <c r="D81" s="154"/>
      <c r="E81" s="154"/>
      <c r="F81" s="204"/>
      <c r="G81" s="204"/>
      <c r="H81" s="204"/>
      <c r="I81" s="205" t="s">
        <v>109</v>
      </c>
      <c r="J81" s="206">
        <f>SUM(J66:J80)</f>
        <v>0</v>
      </c>
      <c r="K81" s="169"/>
      <c r="L81" s="108"/>
      <c r="M81" s="32"/>
      <c r="N81" s="32"/>
      <c r="O81" s="32"/>
    </row>
    <row r="82" spans="1:15" ht="21" customHeight="1" x14ac:dyDescent="0.25">
      <c r="A82" s="108"/>
      <c r="B82" s="629" t="s">
        <v>110</v>
      </c>
      <c r="C82" s="629"/>
      <c r="D82" s="629"/>
      <c r="E82" s="207"/>
      <c r="F82" s="267"/>
      <c r="G82" s="207"/>
      <c r="H82" s="207"/>
      <c r="I82" s="154"/>
      <c r="J82" s="154"/>
      <c r="K82" s="154"/>
      <c r="L82" s="108"/>
      <c r="M82" s="32"/>
      <c r="N82" s="32"/>
      <c r="O82" s="32"/>
    </row>
    <row r="83" spans="1:15" ht="55.2" x14ac:dyDescent="0.25">
      <c r="A83" s="108"/>
      <c r="B83" s="208" t="s">
        <v>104</v>
      </c>
      <c r="C83" s="274" t="s">
        <v>105</v>
      </c>
      <c r="D83" s="699" t="s">
        <v>101</v>
      </c>
      <c r="E83" s="700"/>
      <c r="F83" s="701" t="s">
        <v>250</v>
      </c>
      <c r="G83" s="702"/>
      <c r="H83" s="703"/>
      <c r="I83" s="276" t="s">
        <v>251</v>
      </c>
      <c r="J83" s="275" t="s">
        <v>143</v>
      </c>
      <c r="K83" s="166"/>
      <c r="L83" s="108"/>
      <c r="M83" s="32"/>
      <c r="N83" s="32"/>
      <c r="O83" s="32"/>
    </row>
    <row r="84" spans="1:15" ht="13.8" x14ac:dyDescent="0.25">
      <c r="A84" s="108"/>
      <c r="B84" s="201" t="s">
        <v>21</v>
      </c>
      <c r="C84" s="48"/>
      <c r="D84" s="653"/>
      <c r="E84" s="654"/>
      <c r="F84" s="655"/>
      <c r="G84" s="656"/>
      <c r="H84" s="657"/>
      <c r="I84" s="49"/>
      <c r="J84" s="211" t="str">
        <f t="shared" ref="J84:J98" si="5">IF(F84&gt;0, I84*F84,"")</f>
        <v/>
      </c>
      <c r="K84" s="168"/>
      <c r="L84" s="108"/>
      <c r="M84" s="32"/>
      <c r="N84" s="32"/>
      <c r="O84" s="32"/>
    </row>
    <row r="85" spans="1:15" ht="13.8" x14ac:dyDescent="0.25">
      <c r="A85" s="108"/>
      <c r="B85" s="210" t="s">
        <v>23</v>
      </c>
      <c r="C85" s="48"/>
      <c r="D85" s="653"/>
      <c r="E85" s="654"/>
      <c r="F85" s="655"/>
      <c r="G85" s="656"/>
      <c r="H85" s="657"/>
      <c r="I85" s="49"/>
      <c r="J85" s="211" t="str">
        <f t="shared" si="5"/>
        <v/>
      </c>
      <c r="K85" s="168"/>
      <c r="L85" s="108"/>
    </row>
    <row r="86" spans="1:15" ht="13.8" x14ac:dyDescent="0.25">
      <c r="A86" s="108"/>
      <c r="B86" s="210" t="s">
        <v>24</v>
      </c>
      <c r="C86" s="48"/>
      <c r="D86" s="653"/>
      <c r="E86" s="654"/>
      <c r="F86" s="655"/>
      <c r="G86" s="656"/>
      <c r="H86" s="657"/>
      <c r="I86" s="49"/>
      <c r="J86" s="211" t="str">
        <f t="shared" si="5"/>
        <v/>
      </c>
      <c r="K86" s="168"/>
      <c r="L86" s="108"/>
    </row>
    <row r="87" spans="1:15" ht="13.8" x14ac:dyDescent="0.25">
      <c r="A87" s="108"/>
      <c r="B87" s="210" t="s">
        <v>95</v>
      </c>
      <c r="C87" s="48"/>
      <c r="D87" s="653"/>
      <c r="E87" s="654"/>
      <c r="F87" s="655"/>
      <c r="G87" s="656"/>
      <c r="H87" s="657"/>
      <c r="I87" s="49"/>
      <c r="J87" s="211" t="str">
        <f t="shared" si="5"/>
        <v/>
      </c>
      <c r="K87" s="168"/>
      <c r="L87" s="108"/>
    </row>
    <row r="88" spans="1:15" ht="13.8" x14ac:dyDescent="0.25">
      <c r="A88" s="108"/>
      <c r="B88" s="210" t="s">
        <v>69</v>
      </c>
      <c r="C88" s="48"/>
      <c r="D88" s="653"/>
      <c r="E88" s="654"/>
      <c r="F88" s="655"/>
      <c r="G88" s="656"/>
      <c r="H88" s="657"/>
      <c r="I88" s="49"/>
      <c r="J88" s="211" t="str">
        <f t="shared" si="5"/>
        <v/>
      </c>
      <c r="K88" s="168"/>
      <c r="L88" s="108"/>
    </row>
    <row r="89" spans="1:15" ht="13.8" x14ac:dyDescent="0.25">
      <c r="A89" s="108"/>
      <c r="B89" s="210" t="s">
        <v>96</v>
      </c>
      <c r="C89" s="48"/>
      <c r="D89" s="653"/>
      <c r="E89" s="654"/>
      <c r="F89" s="655"/>
      <c r="G89" s="656"/>
      <c r="H89" s="657"/>
      <c r="I89" s="49"/>
      <c r="J89" s="211" t="str">
        <f t="shared" si="5"/>
        <v/>
      </c>
      <c r="K89" s="168"/>
      <c r="L89" s="108"/>
    </row>
    <row r="90" spans="1:15" ht="13.8" x14ac:dyDescent="0.25">
      <c r="A90" s="108"/>
      <c r="B90" s="210" t="s">
        <v>97</v>
      </c>
      <c r="C90" s="48"/>
      <c r="D90" s="653"/>
      <c r="E90" s="654"/>
      <c r="F90" s="655"/>
      <c r="G90" s="656"/>
      <c r="H90" s="657"/>
      <c r="I90" s="49"/>
      <c r="J90" s="211" t="str">
        <f t="shared" si="5"/>
        <v/>
      </c>
      <c r="K90" s="168"/>
      <c r="L90" s="108"/>
    </row>
    <row r="91" spans="1:15" ht="13.8" x14ac:dyDescent="0.25">
      <c r="A91" s="108"/>
      <c r="B91" s="210" t="s">
        <v>98</v>
      </c>
      <c r="C91" s="48"/>
      <c r="D91" s="653"/>
      <c r="E91" s="654"/>
      <c r="F91" s="655"/>
      <c r="G91" s="656"/>
      <c r="H91" s="657"/>
      <c r="I91" s="49"/>
      <c r="J91" s="211" t="str">
        <f t="shared" si="5"/>
        <v/>
      </c>
      <c r="K91" s="168"/>
      <c r="L91" s="108"/>
    </row>
    <row r="92" spans="1:15" ht="13.8" x14ac:dyDescent="0.25">
      <c r="A92" s="108"/>
      <c r="B92" s="210" t="s">
        <v>99</v>
      </c>
      <c r="C92" s="48"/>
      <c r="D92" s="653"/>
      <c r="E92" s="654"/>
      <c r="F92" s="655"/>
      <c r="G92" s="656"/>
      <c r="H92" s="657"/>
      <c r="I92" s="49"/>
      <c r="J92" s="211" t="str">
        <f t="shared" si="5"/>
        <v/>
      </c>
      <c r="K92" s="168"/>
      <c r="L92" s="108"/>
    </row>
    <row r="93" spans="1:15" ht="13.8" x14ac:dyDescent="0.25">
      <c r="A93" s="108"/>
      <c r="B93" s="210" t="s">
        <v>100</v>
      </c>
      <c r="C93" s="48"/>
      <c r="D93" s="653"/>
      <c r="E93" s="654"/>
      <c r="F93" s="655"/>
      <c r="G93" s="656"/>
      <c r="H93" s="657"/>
      <c r="I93" s="49"/>
      <c r="J93" s="211" t="str">
        <f t="shared" si="5"/>
        <v/>
      </c>
      <c r="K93" s="168"/>
      <c r="L93" s="108"/>
    </row>
    <row r="94" spans="1:15" ht="13.8" x14ac:dyDescent="0.25">
      <c r="A94" s="108"/>
      <c r="B94" s="210" t="s">
        <v>111</v>
      </c>
      <c r="C94" s="48"/>
      <c r="D94" s="653"/>
      <c r="E94" s="654"/>
      <c r="F94" s="655"/>
      <c r="G94" s="656"/>
      <c r="H94" s="657"/>
      <c r="I94" s="49"/>
      <c r="J94" s="211" t="str">
        <f t="shared" si="5"/>
        <v/>
      </c>
      <c r="K94" s="168"/>
      <c r="L94" s="108"/>
    </row>
    <row r="95" spans="1:15" ht="13.8" x14ac:dyDescent="0.25">
      <c r="A95" s="108"/>
      <c r="B95" s="210" t="s">
        <v>112</v>
      </c>
      <c r="C95" s="48"/>
      <c r="D95" s="653"/>
      <c r="E95" s="654"/>
      <c r="F95" s="655"/>
      <c r="G95" s="656"/>
      <c r="H95" s="657"/>
      <c r="I95" s="49"/>
      <c r="J95" s="211" t="str">
        <f t="shared" si="5"/>
        <v/>
      </c>
      <c r="K95" s="168"/>
      <c r="L95" s="108"/>
    </row>
    <row r="96" spans="1:15" ht="13.8" x14ac:dyDescent="0.25">
      <c r="A96" s="108"/>
      <c r="B96" s="210" t="s">
        <v>113</v>
      </c>
      <c r="C96" s="48"/>
      <c r="D96" s="653"/>
      <c r="E96" s="654"/>
      <c r="F96" s="655"/>
      <c r="G96" s="656"/>
      <c r="H96" s="657"/>
      <c r="I96" s="49"/>
      <c r="J96" s="211" t="str">
        <f t="shared" si="5"/>
        <v/>
      </c>
      <c r="K96" s="168"/>
      <c r="L96" s="108"/>
    </row>
    <row r="97" spans="1:15" ht="13.8" x14ac:dyDescent="0.25">
      <c r="A97" s="108"/>
      <c r="B97" s="210" t="s">
        <v>114</v>
      </c>
      <c r="C97" s="48"/>
      <c r="D97" s="653"/>
      <c r="E97" s="654"/>
      <c r="F97" s="655"/>
      <c r="G97" s="656"/>
      <c r="H97" s="657"/>
      <c r="I97" s="49"/>
      <c r="J97" s="211" t="str">
        <f t="shared" si="5"/>
        <v/>
      </c>
      <c r="K97" s="168"/>
      <c r="L97" s="108"/>
    </row>
    <row r="98" spans="1:15" ht="14.4" thickBot="1" x14ac:dyDescent="0.3">
      <c r="A98" s="108"/>
      <c r="B98" s="210" t="s">
        <v>115</v>
      </c>
      <c r="C98" s="48"/>
      <c r="D98" s="653"/>
      <c r="E98" s="654"/>
      <c r="F98" s="655"/>
      <c r="G98" s="656"/>
      <c r="H98" s="657"/>
      <c r="I98" s="49"/>
      <c r="J98" s="211" t="str">
        <f t="shared" si="5"/>
        <v/>
      </c>
      <c r="K98" s="168"/>
      <c r="L98" s="108"/>
    </row>
    <row r="99" spans="1:15" ht="14.4" thickBot="1" x14ac:dyDescent="0.3">
      <c r="A99" s="108"/>
      <c r="B99" s="154"/>
      <c r="C99" s="154"/>
      <c r="D99" s="154"/>
      <c r="E99" s="154"/>
      <c r="F99" s="154"/>
      <c r="G99" s="154"/>
      <c r="H99" s="212"/>
      <c r="I99" s="205" t="s">
        <v>116</v>
      </c>
      <c r="J99" s="206">
        <f>SUM(J84:J98)</f>
        <v>0</v>
      </c>
      <c r="K99" s="169"/>
      <c r="L99" s="108"/>
    </row>
    <row r="100" spans="1:15" ht="11.25" customHeight="1" thickBot="1" x14ac:dyDescent="0.3">
      <c r="A100" s="108"/>
      <c r="B100" s="154"/>
      <c r="C100" s="154"/>
      <c r="D100" s="154"/>
      <c r="E100" s="154"/>
      <c r="F100" s="154"/>
      <c r="G100" s="154"/>
      <c r="H100" s="213"/>
      <c r="I100" s="214"/>
      <c r="J100" s="215"/>
      <c r="K100" s="170"/>
      <c r="L100" s="108"/>
    </row>
    <row r="101" spans="1:15" s="50" customFormat="1" ht="21" customHeight="1" thickBot="1" x14ac:dyDescent="0.3">
      <c r="A101" s="118"/>
      <c r="B101" s="118"/>
      <c r="C101" s="118"/>
      <c r="D101" s="118"/>
      <c r="E101" s="663" t="s">
        <v>140</v>
      </c>
      <c r="F101" s="663"/>
      <c r="G101" s="663"/>
      <c r="H101" s="663"/>
      <c r="I101" s="664"/>
      <c r="J101" s="216">
        <f>ROUND(J99+J81,2)</f>
        <v>0</v>
      </c>
      <c r="K101" s="171"/>
      <c r="L101" s="118"/>
      <c r="M101" s="40"/>
      <c r="N101" s="40"/>
      <c r="O101" s="40"/>
    </row>
    <row r="102" spans="1:15" s="50" customFormat="1" ht="12.75" customHeight="1" x14ac:dyDescent="0.25">
      <c r="A102" s="118"/>
      <c r="B102" s="118"/>
      <c r="C102" s="118"/>
      <c r="D102" s="118"/>
      <c r="E102" s="217"/>
      <c r="F102" s="217"/>
      <c r="G102" s="217"/>
      <c r="H102" s="217"/>
      <c r="I102" s="218"/>
      <c r="J102" s="219"/>
      <c r="K102" s="171"/>
      <c r="L102" s="118"/>
      <c r="M102" s="40"/>
      <c r="N102" s="40"/>
      <c r="O102" s="40"/>
    </row>
    <row r="103" spans="1:15" ht="33" customHeight="1" x14ac:dyDescent="0.25">
      <c r="A103" s="108"/>
      <c r="B103" s="698" t="s">
        <v>117</v>
      </c>
      <c r="C103" s="698"/>
      <c r="D103" s="698"/>
      <c r="E103" s="698"/>
      <c r="F103" s="698"/>
      <c r="G103" s="698"/>
      <c r="H103" s="698"/>
      <c r="I103" s="697"/>
      <c r="J103" s="697"/>
      <c r="K103" s="143"/>
      <c r="L103" s="108"/>
      <c r="M103" s="32"/>
      <c r="N103" s="32"/>
      <c r="O103" s="32"/>
    </row>
    <row r="104" spans="1:15" ht="18.45" customHeight="1" x14ac:dyDescent="0.25">
      <c r="A104" s="108"/>
      <c r="B104" s="154"/>
      <c r="C104" s="154"/>
      <c r="D104" s="154"/>
      <c r="E104" s="154"/>
      <c r="F104" s="154"/>
      <c r="G104" s="154"/>
      <c r="H104" s="154"/>
      <c r="I104" s="154"/>
      <c r="J104" s="154"/>
      <c r="K104" s="154"/>
      <c r="L104" s="110"/>
      <c r="M104" s="32"/>
      <c r="N104" s="32"/>
      <c r="O104" s="33"/>
    </row>
    <row r="105" spans="1:15" ht="30.75" customHeight="1" x14ac:dyDescent="0.25">
      <c r="A105" s="108"/>
      <c r="B105" s="684" t="s">
        <v>138</v>
      </c>
      <c r="C105" s="684"/>
      <c r="D105" s="684"/>
      <c r="E105" s="684"/>
      <c r="F105" s="684"/>
      <c r="G105" s="685"/>
      <c r="H105" s="472">
        <f>IF(H28="","",H28+1)</f>
        <v>2024</v>
      </c>
      <c r="I105" s="260" t="s">
        <v>144</v>
      </c>
      <c r="J105" s="155"/>
      <c r="K105" s="155"/>
      <c r="L105" s="108"/>
      <c r="M105" s="32"/>
      <c r="N105" s="32"/>
      <c r="O105" s="32"/>
    </row>
    <row r="106" spans="1:15" ht="11.55" customHeight="1" x14ac:dyDescent="0.25">
      <c r="A106" s="108"/>
      <c r="B106" s="155"/>
      <c r="C106" s="174"/>
      <c r="D106" s="174"/>
      <c r="E106" s="174"/>
      <c r="F106" s="174"/>
      <c r="G106" s="174"/>
      <c r="H106" s="174"/>
      <c r="I106" s="175"/>
      <c r="J106" s="155"/>
      <c r="K106" s="155"/>
      <c r="L106" s="108"/>
      <c r="M106" s="32"/>
      <c r="N106" s="32"/>
      <c r="O106" s="32"/>
    </row>
    <row r="107" spans="1:15" ht="76.5" customHeight="1" x14ac:dyDescent="0.25">
      <c r="A107" s="108"/>
      <c r="B107" s="674" t="s">
        <v>219</v>
      </c>
      <c r="C107" s="675"/>
      <c r="D107" s="675"/>
      <c r="E107" s="675"/>
      <c r="F107" s="675"/>
      <c r="G107" s="675"/>
      <c r="H107" s="675"/>
      <c r="I107" s="675"/>
      <c r="J107" s="675"/>
      <c r="K107" s="63"/>
      <c r="L107" s="108"/>
      <c r="M107" s="32"/>
      <c r="N107" s="32"/>
      <c r="O107" s="32"/>
    </row>
    <row r="108" spans="1:15" ht="10.5" customHeight="1" x14ac:dyDescent="0.3">
      <c r="A108" s="108"/>
      <c r="B108" s="676"/>
      <c r="C108" s="676"/>
      <c r="D108" s="676"/>
      <c r="E108" s="676"/>
      <c r="F108" s="676"/>
      <c r="G108" s="676"/>
      <c r="H108" s="676"/>
      <c r="I108" s="676"/>
      <c r="J108" s="220"/>
      <c r="K108" s="156"/>
      <c r="L108" s="110"/>
      <c r="M108" s="32"/>
      <c r="N108" s="32"/>
      <c r="O108" s="33"/>
    </row>
    <row r="109" spans="1:15" s="44" customFormat="1" ht="48" customHeight="1" x14ac:dyDescent="0.25">
      <c r="A109" s="149"/>
      <c r="B109" s="176" t="s">
        <v>91</v>
      </c>
      <c r="C109" s="177" t="s">
        <v>218</v>
      </c>
      <c r="D109" s="177" t="s">
        <v>228</v>
      </c>
      <c r="E109" s="677" t="s">
        <v>227</v>
      </c>
      <c r="F109" s="678"/>
      <c r="G109" s="679" t="s">
        <v>229</v>
      </c>
      <c r="H109" s="680"/>
      <c r="I109" s="178" t="s">
        <v>167</v>
      </c>
      <c r="J109" s="178" t="s">
        <v>102</v>
      </c>
      <c r="K109" s="157"/>
      <c r="L109" s="158"/>
      <c r="M109" s="43"/>
      <c r="N109" s="43"/>
    </row>
    <row r="110" spans="1:15" s="44" customFormat="1" ht="33" customHeight="1" x14ac:dyDescent="0.25">
      <c r="A110" s="149"/>
      <c r="B110" s="641" t="s">
        <v>153</v>
      </c>
      <c r="C110" s="642"/>
      <c r="D110" s="642"/>
      <c r="E110" s="642"/>
      <c r="F110" s="642"/>
      <c r="G110" s="642"/>
      <c r="H110" s="642"/>
      <c r="I110" s="642"/>
      <c r="J110" s="643"/>
      <c r="K110" s="159"/>
      <c r="L110" s="158"/>
      <c r="M110" s="43"/>
      <c r="N110" s="43"/>
    </row>
    <row r="111" spans="1:15" s="44" customFormat="1" ht="24" customHeight="1" x14ac:dyDescent="0.25">
      <c r="A111" s="149"/>
      <c r="B111" s="179" t="s">
        <v>92</v>
      </c>
      <c r="C111" s="180" t="s">
        <v>93</v>
      </c>
      <c r="D111" s="181">
        <v>0.75</v>
      </c>
      <c r="E111" s="693">
        <v>0.5</v>
      </c>
      <c r="F111" s="694"/>
      <c r="G111" s="644">
        <v>0</v>
      </c>
      <c r="H111" s="645"/>
      <c r="I111" s="182">
        <v>0.5</v>
      </c>
      <c r="J111" s="183">
        <v>1</v>
      </c>
      <c r="K111" s="160"/>
      <c r="L111" s="158"/>
      <c r="M111" s="43"/>
      <c r="N111" s="43"/>
    </row>
    <row r="112" spans="1:15" s="44" customFormat="1" ht="24" customHeight="1" x14ac:dyDescent="0.25">
      <c r="A112" s="149"/>
      <c r="B112" s="641" t="s">
        <v>247</v>
      </c>
      <c r="C112" s="642"/>
      <c r="D112" s="642"/>
      <c r="E112" s="642"/>
      <c r="F112" s="642"/>
      <c r="G112" s="642"/>
      <c r="H112" s="642"/>
      <c r="I112" s="642"/>
      <c r="J112" s="643"/>
      <c r="K112" s="159"/>
      <c r="L112" s="158"/>
      <c r="M112" s="43"/>
      <c r="N112" s="43"/>
    </row>
    <row r="113" spans="1:14" s="44" customFormat="1" ht="24" customHeight="1" x14ac:dyDescent="0.25">
      <c r="A113" s="149"/>
      <c r="B113" s="179" t="s">
        <v>94</v>
      </c>
      <c r="C113" s="180" t="s">
        <v>93</v>
      </c>
      <c r="D113" s="181">
        <v>0.5</v>
      </c>
      <c r="E113" s="693">
        <v>1</v>
      </c>
      <c r="F113" s="694"/>
      <c r="G113" s="644">
        <v>0</v>
      </c>
      <c r="H113" s="646"/>
      <c r="I113" s="182">
        <v>0</v>
      </c>
      <c r="J113" s="183">
        <v>1</v>
      </c>
      <c r="K113" s="160"/>
      <c r="L113" s="158"/>
      <c r="M113" s="43"/>
      <c r="N113" s="43"/>
    </row>
    <row r="114" spans="1:14" s="44" customFormat="1" ht="10.5" customHeight="1" x14ac:dyDescent="0.25">
      <c r="A114" s="149"/>
      <c r="B114" s="650"/>
      <c r="C114" s="651"/>
      <c r="D114" s="651"/>
      <c r="E114" s="651"/>
      <c r="F114" s="651"/>
      <c r="G114" s="651"/>
      <c r="H114" s="651"/>
      <c r="I114" s="651"/>
      <c r="J114" s="652"/>
      <c r="K114" s="161"/>
      <c r="L114" s="158"/>
      <c r="M114" s="43"/>
      <c r="N114" s="43"/>
    </row>
    <row r="115" spans="1:14" s="44" customFormat="1" ht="24" customHeight="1" x14ac:dyDescent="0.25">
      <c r="A115" s="149"/>
      <c r="B115" s="184" t="s">
        <v>21</v>
      </c>
      <c r="C115" s="475"/>
      <c r="D115" s="62"/>
      <c r="E115" s="625"/>
      <c r="F115" s="626"/>
      <c r="G115" s="627"/>
      <c r="H115" s="628"/>
      <c r="I115" s="58"/>
      <c r="J115" s="185" t="str">
        <f t="shared" ref="J115:J129" si="6">IF(E115="","",E115+G115+I115)</f>
        <v/>
      </c>
      <c r="K115" s="158"/>
      <c r="L115" s="158"/>
      <c r="M115" s="43"/>
      <c r="N115" s="43"/>
    </row>
    <row r="116" spans="1:14" s="44" customFormat="1" ht="24" customHeight="1" x14ac:dyDescent="0.25">
      <c r="A116" s="149"/>
      <c r="B116" s="184" t="s">
        <v>23</v>
      </c>
      <c r="C116" s="475"/>
      <c r="D116" s="62"/>
      <c r="E116" s="625"/>
      <c r="F116" s="626"/>
      <c r="G116" s="627"/>
      <c r="H116" s="628"/>
      <c r="I116" s="58"/>
      <c r="J116" s="185" t="str">
        <f t="shared" si="6"/>
        <v/>
      </c>
      <c r="K116" s="158"/>
      <c r="L116" s="158"/>
      <c r="M116" s="43"/>
      <c r="N116" s="43"/>
    </row>
    <row r="117" spans="1:14" s="44" customFormat="1" ht="24" customHeight="1" x14ac:dyDescent="0.25">
      <c r="A117" s="149"/>
      <c r="B117" s="184" t="s">
        <v>24</v>
      </c>
      <c r="C117" s="475"/>
      <c r="D117" s="62"/>
      <c r="E117" s="625"/>
      <c r="F117" s="626"/>
      <c r="G117" s="627"/>
      <c r="H117" s="628"/>
      <c r="I117" s="58"/>
      <c r="J117" s="185" t="str">
        <f t="shared" si="6"/>
        <v/>
      </c>
      <c r="K117" s="158"/>
      <c r="L117" s="158"/>
      <c r="M117" s="43"/>
      <c r="N117" s="43"/>
    </row>
    <row r="118" spans="1:14" s="44" customFormat="1" ht="24" customHeight="1" x14ac:dyDescent="0.25">
      <c r="A118" s="149"/>
      <c r="B118" s="184" t="s">
        <v>95</v>
      </c>
      <c r="C118" s="475"/>
      <c r="D118" s="61"/>
      <c r="E118" s="625"/>
      <c r="F118" s="626"/>
      <c r="G118" s="627"/>
      <c r="H118" s="628"/>
      <c r="I118" s="58"/>
      <c r="J118" s="185" t="str">
        <f t="shared" si="6"/>
        <v/>
      </c>
      <c r="K118" s="158"/>
      <c r="L118" s="158"/>
      <c r="M118" s="43"/>
      <c r="N118" s="43"/>
    </row>
    <row r="119" spans="1:14" s="44" customFormat="1" ht="24" customHeight="1" x14ac:dyDescent="0.25">
      <c r="A119" s="149"/>
      <c r="B119" s="184" t="s">
        <v>69</v>
      </c>
      <c r="C119" s="475"/>
      <c r="D119" s="61"/>
      <c r="E119" s="625"/>
      <c r="F119" s="626"/>
      <c r="G119" s="627"/>
      <c r="H119" s="628"/>
      <c r="I119" s="58"/>
      <c r="J119" s="185" t="str">
        <f t="shared" si="6"/>
        <v/>
      </c>
      <c r="K119" s="158"/>
      <c r="L119" s="158"/>
      <c r="M119" s="43"/>
      <c r="N119" s="43"/>
    </row>
    <row r="120" spans="1:14" s="44" customFormat="1" ht="24" customHeight="1" x14ac:dyDescent="0.25">
      <c r="A120" s="149"/>
      <c r="B120" s="184" t="s">
        <v>96</v>
      </c>
      <c r="C120" s="475"/>
      <c r="D120" s="61"/>
      <c r="E120" s="625"/>
      <c r="F120" s="626"/>
      <c r="G120" s="627"/>
      <c r="H120" s="628"/>
      <c r="I120" s="58"/>
      <c r="J120" s="185" t="str">
        <f t="shared" si="6"/>
        <v/>
      </c>
      <c r="K120" s="158"/>
      <c r="L120" s="158"/>
      <c r="M120" s="43"/>
      <c r="N120" s="43"/>
    </row>
    <row r="121" spans="1:14" s="44" customFormat="1" ht="24" customHeight="1" x14ac:dyDescent="0.25">
      <c r="A121" s="149"/>
      <c r="B121" s="184" t="s">
        <v>97</v>
      </c>
      <c r="C121" s="475"/>
      <c r="D121" s="61"/>
      <c r="E121" s="625"/>
      <c r="F121" s="626"/>
      <c r="G121" s="627"/>
      <c r="H121" s="628"/>
      <c r="I121" s="58"/>
      <c r="J121" s="185" t="str">
        <f t="shared" si="6"/>
        <v/>
      </c>
      <c r="K121" s="158"/>
      <c r="L121" s="158"/>
      <c r="M121" s="43"/>
      <c r="N121" s="43"/>
    </row>
    <row r="122" spans="1:14" s="44" customFormat="1" ht="24" customHeight="1" x14ac:dyDescent="0.25">
      <c r="A122" s="149"/>
      <c r="B122" s="184" t="s">
        <v>98</v>
      </c>
      <c r="C122" s="475"/>
      <c r="D122" s="61"/>
      <c r="E122" s="625"/>
      <c r="F122" s="626"/>
      <c r="G122" s="627"/>
      <c r="H122" s="628"/>
      <c r="I122" s="58"/>
      <c r="J122" s="185" t="str">
        <f t="shared" si="6"/>
        <v/>
      </c>
      <c r="K122" s="158"/>
      <c r="L122" s="158"/>
      <c r="M122" s="43"/>
      <c r="N122" s="43"/>
    </row>
    <row r="123" spans="1:14" s="44" customFormat="1" ht="24" customHeight="1" x14ac:dyDescent="0.25">
      <c r="A123" s="149"/>
      <c r="B123" s="184" t="s">
        <v>99</v>
      </c>
      <c r="C123" s="475"/>
      <c r="D123" s="61"/>
      <c r="E123" s="625"/>
      <c r="F123" s="626"/>
      <c r="G123" s="627"/>
      <c r="H123" s="628"/>
      <c r="I123" s="58"/>
      <c r="J123" s="185" t="str">
        <f t="shared" si="6"/>
        <v/>
      </c>
      <c r="K123" s="158"/>
      <c r="L123" s="158"/>
      <c r="M123" s="43"/>
      <c r="N123" s="43"/>
    </row>
    <row r="124" spans="1:14" s="44" customFormat="1" ht="24" customHeight="1" x14ac:dyDescent="0.25">
      <c r="A124" s="149"/>
      <c r="B124" s="184" t="s">
        <v>100</v>
      </c>
      <c r="C124" s="475"/>
      <c r="D124" s="61"/>
      <c r="E124" s="625"/>
      <c r="F124" s="626"/>
      <c r="G124" s="627"/>
      <c r="H124" s="628"/>
      <c r="I124" s="58"/>
      <c r="J124" s="185" t="str">
        <f t="shared" si="6"/>
        <v/>
      </c>
      <c r="K124" s="158"/>
      <c r="L124" s="158"/>
      <c r="M124" s="43"/>
      <c r="N124" s="43"/>
    </row>
    <row r="125" spans="1:14" s="44" customFormat="1" ht="24" customHeight="1" x14ac:dyDescent="0.25">
      <c r="A125" s="149"/>
      <c r="B125" s="184" t="s">
        <v>111</v>
      </c>
      <c r="C125" s="475"/>
      <c r="D125" s="61"/>
      <c r="E125" s="625"/>
      <c r="F125" s="626"/>
      <c r="G125" s="627"/>
      <c r="H125" s="628"/>
      <c r="I125" s="58"/>
      <c r="J125" s="185" t="str">
        <f t="shared" si="6"/>
        <v/>
      </c>
      <c r="K125" s="158"/>
      <c r="L125" s="158"/>
      <c r="M125" s="43"/>
      <c r="N125" s="43"/>
    </row>
    <row r="126" spans="1:14" s="44" customFormat="1" ht="24" customHeight="1" x14ac:dyDescent="0.25">
      <c r="A126" s="149"/>
      <c r="B126" s="184" t="s">
        <v>112</v>
      </c>
      <c r="C126" s="475"/>
      <c r="D126" s="61"/>
      <c r="E126" s="625"/>
      <c r="F126" s="626"/>
      <c r="G126" s="627"/>
      <c r="H126" s="628"/>
      <c r="I126" s="58"/>
      <c r="J126" s="185" t="str">
        <f t="shared" si="6"/>
        <v/>
      </c>
      <c r="K126" s="158"/>
      <c r="L126" s="158"/>
      <c r="M126" s="43"/>
      <c r="N126" s="43"/>
    </row>
    <row r="127" spans="1:14" s="44" customFormat="1" ht="24" customHeight="1" x14ac:dyDescent="0.25">
      <c r="A127" s="149"/>
      <c r="B127" s="184" t="s">
        <v>113</v>
      </c>
      <c r="C127" s="475"/>
      <c r="D127" s="61"/>
      <c r="E127" s="625"/>
      <c r="F127" s="626"/>
      <c r="G127" s="627"/>
      <c r="H127" s="628"/>
      <c r="I127" s="58"/>
      <c r="J127" s="185" t="str">
        <f t="shared" si="6"/>
        <v/>
      </c>
      <c r="K127" s="158"/>
      <c r="L127" s="158"/>
      <c r="M127" s="43"/>
      <c r="N127" s="43"/>
    </row>
    <row r="128" spans="1:14" s="44" customFormat="1" ht="24" customHeight="1" x14ac:dyDescent="0.25">
      <c r="A128" s="149"/>
      <c r="B128" s="184" t="s">
        <v>114</v>
      </c>
      <c r="C128" s="475"/>
      <c r="D128" s="61"/>
      <c r="E128" s="625"/>
      <c r="F128" s="626"/>
      <c r="G128" s="627"/>
      <c r="H128" s="628"/>
      <c r="I128" s="58"/>
      <c r="J128" s="185" t="str">
        <f t="shared" si="6"/>
        <v/>
      </c>
      <c r="K128" s="158"/>
      <c r="L128" s="158"/>
      <c r="M128" s="43"/>
      <c r="N128" s="43"/>
    </row>
    <row r="129" spans="1:26" s="44" customFormat="1" ht="24" customHeight="1" x14ac:dyDescent="0.25">
      <c r="A129" s="149"/>
      <c r="B129" s="184" t="s">
        <v>115</v>
      </c>
      <c r="C129" s="475"/>
      <c r="D129" s="61"/>
      <c r="E129" s="625"/>
      <c r="F129" s="626"/>
      <c r="G129" s="627"/>
      <c r="H129" s="628"/>
      <c r="I129" s="58"/>
      <c r="J129" s="185" t="str">
        <f t="shared" si="6"/>
        <v/>
      </c>
      <c r="K129" s="158"/>
      <c r="L129" s="158"/>
      <c r="M129" s="43"/>
      <c r="N129" s="43"/>
    </row>
    <row r="130" spans="1:26" s="44" customFormat="1" ht="16.05" customHeight="1" x14ac:dyDescent="0.25">
      <c r="A130" s="149"/>
      <c r="B130" s="161"/>
      <c r="C130" s="159"/>
      <c r="D130" s="186"/>
      <c r="E130" s="187"/>
      <c r="F130" s="187"/>
      <c r="G130" s="187"/>
      <c r="H130" s="187"/>
      <c r="I130" s="187"/>
      <c r="J130" s="160"/>
      <c r="K130" s="160"/>
      <c r="L130" s="112"/>
      <c r="M130" s="43"/>
      <c r="N130" s="43"/>
    </row>
    <row r="131" spans="1:26" s="44" customFormat="1" ht="44.55" customHeight="1" x14ac:dyDescent="0.25">
      <c r="A131" s="149"/>
      <c r="B131" s="665" t="s">
        <v>210</v>
      </c>
      <c r="C131" s="666"/>
      <c r="D131" s="666"/>
      <c r="E131" s="666"/>
      <c r="F131" s="666"/>
      <c r="G131" s="666"/>
      <c r="H131" s="666"/>
      <c r="I131" s="666"/>
      <c r="J131" s="666"/>
      <c r="K131" s="162"/>
      <c r="L131" s="112"/>
      <c r="M131" s="43"/>
      <c r="N131" s="43"/>
    </row>
    <row r="132" spans="1:26" s="44" customFormat="1" ht="28.5" customHeight="1" x14ac:dyDescent="0.25">
      <c r="A132" s="149"/>
      <c r="B132" s="686"/>
      <c r="C132" s="668"/>
      <c r="D132" s="668"/>
      <c r="E132" s="668"/>
      <c r="F132" s="668"/>
      <c r="G132" s="668"/>
      <c r="H132" s="668"/>
      <c r="I132" s="668"/>
      <c r="J132" s="668"/>
      <c r="K132" s="162"/>
      <c r="L132" s="112"/>
      <c r="M132" s="43"/>
      <c r="N132" s="43"/>
    </row>
    <row r="133" spans="1:26" s="44" customFormat="1" ht="19.5" customHeight="1" x14ac:dyDescent="0.25">
      <c r="A133" s="149"/>
      <c r="B133" s="687"/>
      <c r="C133" s="670"/>
      <c r="D133" s="670"/>
      <c r="E133" s="670"/>
      <c r="F133" s="670"/>
      <c r="G133" s="670"/>
      <c r="H133" s="670"/>
      <c r="I133" s="670"/>
      <c r="J133" s="670"/>
      <c r="K133" s="163"/>
      <c r="L133" s="112"/>
      <c r="M133" s="43"/>
      <c r="N133" s="43"/>
    </row>
    <row r="134" spans="1:26" s="46" customFormat="1" ht="21.45" customHeight="1" x14ac:dyDescent="0.25">
      <c r="A134" s="150"/>
      <c r="B134" s="671"/>
      <c r="C134" s="671"/>
      <c r="D134" s="671"/>
      <c r="E134" s="671"/>
      <c r="F134" s="671"/>
      <c r="G134" s="671"/>
      <c r="H134" s="671"/>
      <c r="I134" s="671"/>
      <c r="J134" s="671"/>
      <c r="K134" s="164"/>
      <c r="L134" s="112"/>
      <c r="M134" s="45"/>
      <c r="N134" s="45"/>
      <c r="O134" s="45"/>
      <c r="P134" s="45"/>
      <c r="Q134" s="45"/>
      <c r="R134" s="45"/>
      <c r="S134" s="45"/>
      <c r="T134" s="45"/>
      <c r="U134" s="45"/>
      <c r="V134" s="45"/>
      <c r="W134" s="45"/>
      <c r="X134" s="45"/>
      <c r="Y134" s="45"/>
      <c r="Z134" s="45"/>
    </row>
    <row r="135" spans="1:26" ht="25.05" customHeight="1" x14ac:dyDescent="0.25">
      <c r="A135" s="108"/>
      <c r="B135" s="672" t="s">
        <v>139</v>
      </c>
      <c r="C135" s="673"/>
      <c r="D135" s="673"/>
      <c r="E135" s="673"/>
      <c r="F135" s="673"/>
      <c r="G135" s="259"/>
      <c r="H135" s="257">
        <f>IF(H105="","",H105)</f>
        <v>2024</v>
      </c>
      <c r="I135" s="260" t="s">
        <v>144</v>
      </c>
      <c r="J135" s="155"/>
      <c r="K135" s="155"/>
      <c r="L135" s="108"/>
      <c r="M135" s="32"/>
      <c r="N135" s="32"/>
      <c r="O135" s="32"/>
      <c r="P135" s="33"/>
      <c r="Q135" s="33"/>
      <c r="R135" s="33"/>
      <c r="S135" s="33"/>
      <c r="T135" s="33"/>
      <c r="U135" s="33"/>
      <c r="V135" s="33"/>
      <c r="W135" s="33"/>
      <c r="X135" s="33"/>
      <c r="Y135" s="33"/>
      <c r="Z135" s="33"/>
    </row>
    <row r="136" spans="1:26" ht="15.45" customHeight="1" x14ac:dyDescent="0.25">
      <c r="A136" s="151"/>
      <c r="B136" s="165"/>
      <c r="C136" s="165"/>
      <c r="D136" s="165"/>
      <c r="E136" s="165"/>
      <c r="F136" s="165"/>
      <c r="G136" s="165"/>
      <c r="H136" s="165"/>
      <c r="I136" s="165"/>
      <c r="J136" s="165"/>
      <c r="K136" s="165"/>
      <c r="L136" s="108"/>
      <c r="M136" s="32"/>
      <c r="N136" s="32"/>
      <c r="O136" s="32"/>
      <c r="P136" s="33"/>
      <c r="Q136" s="33"/>
      <c r="R136" s="33"/>
      <c r="S136" s="33"/>
      <c r="T136" s="33"/>
      <c r="U136" s="33"/>
      <c r="V136" s="33"/>
      <c r="W136" s="33"/>
      <c r="X136" s="33"/>
      <c r="Y136" s="33"/>
      <c r="Z136" s="33"/>
    </row>
    <row r="137" spans="1:26" ht="21" customHeight="1" x14ac:dyDescent="0.25">
      <c r="A137" s="108"/>
      <c r="B137" s="629" t="s">
        <v>103</v>
      </c>
      <c r="C137" s="629"/>
      <c r="D137" s="629"/>
      <c r="E137" s="154"/>
      <c r="F137" s="154"/>
      <c r="G137" s="154"/>
      <c r="H137" s="154"/>
      <c r="I137" s="154"/>
      <c r="J137" s="154"/>
      <c r="K137" s="154"/>
      <c r="L137" s="108"/>
      <c r="M137" s="32"/>
      <c r="N137" s="32"/>
      <c r="O137" s="32"/>
      <c r="P137" s="33"/>
      <c r="Q137" s="33"/>
      <c r="R137" s="33"/>
      <c r="S137" s="33"/>
      <c r="T137" s="33"/>
      <c r="U137" s="33"/>
      <c r="V137" s="33"/>
      <c r="W137" s="33"/>
      <c r="X137" s="33"/>
      <c r="Y137" s="33"/>
      <c r="Z137" s="33"/>
    </row>
    <row r="138" spans="1:26" s="44" customFormat="1" ht="90.75" customHeight="1" x14ac:dyDescent="0.25">
      <c r="A138" s="149"/>
      <c r="B138" s="188" t="s">
        <v>104</v>
      </c>
      <c r="C138" s="273" t="s">
        <v>105</v>
      </c>
      <c r="D138" s="692" t="s">
        <v>106</v>
      </c>
      <c r="E138" s="695"/>
      <c r="F138" s="660" t="s">
        <v>252</v>
      </c>
      <c r="G138" s="688"/>
      <c r="H138" s="272" t="s">
        <v>107</v>
      </c>
      <c r="I138" s="272" t="s">
        <v>255</v>
      </c>
      <c r="J138" s="272" t="s">
        <v>142</v>
      </c>
      <c r="K138" s="166"/>
      <c r="L138" s="149"/>
      <c r="M138" s="43"/>
      <c r="N138" s="43"/>
      <c r="O138" s="43"/>
    </row>
    <row r="139" spans="1:26" s="44" customFormat="1" ht="38.25" customHeight="1" x14ac:dyDescent="0.25">
      <c r="A139" s="149"/>
      <c r="B139" s="689" t="s">
        <v>155</v>
      </c>
      <c r="C139" s="690"/>
      <c r="D139" s="690"/>
      <c r="E139" s="690"/>
      <c r="F139" s="690"/>
      <c r="G139" s="690"/>
      <c r="H139" s="690"/>
      <c r="I139" s="690"/>
      <c r="J139" s="691"/>
      <c r="K139" s="167"/>
      <c r="L139" s="149"/>
      <c r="M139" s="43"/>
      <c r="N139" s="43"/>
      <c r="O139" s="43"/>
    </row>
    <row r="140" spans="1:26" s="44" customFormat="1" ht="13.8" x14ac:dyDescent="0.25">
      <c r="A140" s="149"/>
      <c r="B140" s="189" t="s">
        <v>92</v>
      </c>
      <c r="C140" s="189" t="s">
        <v>108</v>
      </c>
      <c r="D140" s="618" t="s">
        <v>93</v>
      </c>
      <c r="E140" s="696"/>
      <c r="F140" s="636">
        <v>45000</v>
      </c>
      <c r="G140" s="637"/>
      <c r="H140" s="190">
        <v>0.75</v>
      </c>
      <c r="I140" s="190">
        <v>0.5</v>
      </c>
      <c r="J140" s="191">
        <f>IF(F140&gt;0, I140*F140,"")</f>
        <v>22500</v>
      </c>
      <c r="K140" s="168"/>
      <c r="L140" s="149"/>
      <c r="M140" s="43"/>
      <c r="N140" s="43"/>
      <c r="O140" s="43"/>
    </row>
    <row r="141" spans="1:26" s="44" customFormat="1" ht="13.8" x14ac:dyDescent="0.25">
      <c r="A141" s="149"/>
      <c r="B141" s="192" t="s">
        <v>94</v>
      </c>
      <c r="C141" s="192" t="s">
        <v>123</v>
      </c>
      <c r="D141" s="618" t="s">
        <v>93</v>
      </c>
      <c r="E141" s="619"/>
      <c r="F141" s="638">
        <v>15000</v>
      </c>
      <c r="G141" s="638"/>
      <c r="H141" s="193">
        <v>0.5</v>
      </c>
      <c r="I141" s="193">
        <v>1</v>
      </c>
      <c r="J141" s="194">
        <f>IF(F141&gt;0, I141*F141,"")</f>
        <v>15000</v>
      </c>
      <c r="K141" s="168"/>
      <c r="L141" s="149"/>
      <c r="M141" s="43"/>
      <c r="N141" s="43"/>
      <c r="O141" s="43"/>
    </row>
    <row r="142" spans="1:26" s="44" customFormat="1" ht="13.8" x14ac:dyDescent="0.25">
      <c r="A142" s="149"/>
      <c r="B142" s="195"/>
      <c r="C142" s="196"/>
      <c r="D142" s="196"/>
      <c r="E142" s="196"/>
      <c r="F142" s="197"/>
      <c r="G142" s="197"/>
      <c r="H142" s="198"/>
      <c r="I142" s="198"/>
      <c r="J142" s="199"/>
      <c r="K142" s="168"/>
      <c r="L142" s="149"/>
      <c r="M142" s="43"/>
      <c r="N142" s="43"/>
      <c r="O142" s="43"/>
    </row>
    <row r="143" spans="1:26" ht="13.8" x14ac:dyDescent="0.25">
      <c r="A143" s="108"/>
      <c r="B143" s="200" t="s">
        <v>21</v>
      </c>
      <c r="C143" s="47"/>
      <c r="D143" s="620" t="str">
        <f t="shared" ref="D143:D157" si="7">IF(C115&gt;0,C115," ")</f>
        <v xml:space="preserve"> </v>
      </c>
      <c r="E143" s="621"/>
      <c r="F143" s="630"/>
      <c r="G143" s="630"/>
      <c r="H143" s="202" t="str">
        <f t="shared" ref="H143:H157" si="8">IF(D115&gt;0,D115," ")</f>
        <v xml:space="preserve"> </v>
      </c>
      <c r="I143" s="202" t="str">
        <f t="shared" ref="I143:I157" si="9">IF(E115&gt;0,E115," ")</f>
        <v xml:space="preserve"> </v>
      </c>
      <c r="J143" s="221" t="str">
        <f>IF(F143&gt;0, I143*F143,"")</f>
        <v/>
      </c>
      <c r="K143" s="168"/>
      <c r="L143" s="108"/>
      <c r="M143" s="32"/>
      <c r="N143" s="32"/>
      <c r="O143" s="32"/>
    </row>
    <row r="144" spans="1:26" ht="13.8" x14ac:dyDescent="0.25">
      <c r="A144" s="108"/>
      <c r="B144" s="201" t="s">
        <v>23</v>
      </c>
      <c r="C144" s="48"/>
      <c r="D144" s="620" t="str">
        <f t="shared" si="7"/>
        <v xml:space="preserve"> </v>
      </c>
      <c r="E144" s="619"/>
      <c r="F144" s="630"/>
      <c r="G144" s="630"/>
      <c r="H144" s="202" t="str">
        <f t="shared" si="8"/>
        <v xml:space="preserve"> </v>
      </c>
      <c r="I144" s="202" t="str">
        <f t="shared" si="9"/>
        <v xml:space="preserve"> </v>
      </c>
      <c r="J144" s="221" t="str">
        <f t="shared" ref="J144:J157" si="10">IF(F144&gt;0, I144*F144,"")</f>
        <v/>
      </c>
      <c r="K144" s="168"/>
      <c r="L144" s="108"/>
      <c r="M144" s="32"/>
      <c r="N144" s="32"/>
      <c r="O144" s="32"/>
    </row>
    <row r="145" spans="1:15" ht="13.8" x14ac:dyDescent="0.25">
      <c r="A145" s="108"/>
      <c r="B145" s="201" t="s">
        <v>24</v>
      </c>
      <c r="C145" s="48"/>
      <c r="D145" s="620" t="str">
        <f t="shared" si="7"/>
        <v xml:space="preserve"> </v>
      </c>
      <c r="E145" s="619"/>
      <c r="F145" s="630"/>
      <c r="G145" s="630"/>
      <c r="H145" s="202" t="str">
        <f t="shared" si="8"/>
        <v xml:space="preserve"> </v>
      </c>
      <c r="I145" s="202" t="str">
        <f t="shared" si="9"/>
        <v xml:space="preserve"> </v>
      </c>
      <c r="J145" s="221" t="str">
        <f t="shared" si="10"/>
        <v/>
      </c>
      <c r="K145" s="168"/>
      <c r="L145" s="108"/>
      <c r="M145" s="32"/>
      <c r="N145" s="32"/>
      <c r="O145" s="32"/>
    </row>
    <row r="146" spans="1:15" ht="13.8" x14ac:dyDescent="0.25">
      <c r="A146" s="108"/>
      <c r="B146" s="201" t="s">
        <v>95</v>
      </c>
      <c r="C146" s="48"/>
      <c r="D146" s="620" t="str">
        <f t="shared" si="7"/>
        <v xml:space="preserve"> </v>
      </c>
      <c r="E146" s="619"/>
      <c r="F146" s="630"/>
      <c r="G146" s="630"/>
      <c r="H146" s="202" t="str">
        <f t="shared" si="8"/>
        <v xml:space="preserve"> </v>
      </c>
      <c r="I146" s="202" t="str">
        <f t="shared" si="9"/>
        <v xml:space="preserve"> </v>
      </c>
      <c r="J146" s="221" t="str">
        <f t="shared" si="10"/>
        <v/>
      </c>
      <c r="K146" s="168"/>
      <c r="L146" s="108"/>
      <c r="M146" s="32"/>
      <c r="N146" s="32"/>
      <c r="O146" s="32"/>
    </row>
    <row r="147" spans="1:15" ht="13.8" x14ac:dyDescent="0.25">
      <c r="A147" s="108"/>
      <c r="B147" s="201" t="s">
        <v>69</v>
      </c>
      <c r="C147" s="48"/>
      <c r="D147" s="620" t="str">
        <f t="shared" si="7"/>
        <v xml:space="preserve"> </v>
      </c>
      <c r="E147" s="619"/>
      <c r="F147" s="630"/>
      <c r="G147" s="630"/>
      <c r="H147" s="202" t="str">
        <f t="shared" si="8"/>
        <v xml:space="preserve"> </v>
      </c>
      <c r="I147" s="202" t="str">
        <f t="shared" si="9"/>
        <v xml:space="preserve"> </v>
      </c>
      <c r="J147" s="221" t="str">
        <f t="shared" si="10"/>
        <v/>
      </c>
      <c r="K147" s="168"/>
      <c r="L147" s="108"/>
      <c r="M147" s="32"/>
      <c r="N147" s="32"/>
      <c r="O147" s="32"/>
    </row>
    <row r="148" spans="1:15" ht="13.8" x14ac:dyDescent="0.25">
      <c r="A148" s="108"/>
      <c r="B148" s="201" t="s">
        <v>96</v>
      </c>
      <c r="C148" s="48"/>
      <c r="D148" s="620" t="str">
        <f t="shared" si="7"/>
        <v xml:space="preserve"> </v>
      </c>
      <c r="E148" s="619"/>
      <c r="F148" s="630"/>
      <c r="G148" s="630"/>
      <c r="H148" s="202" t="str">
        <f t="shared" si="8"/>
        <v xml:space="preserve"> </v>
      </c>
      <c r="I148" s="202" t="str">
        <f t="shared" si="9"/>
        <v xml:space="preserve"> </v>
      </c>
      <c r="J148" s="221" t="str">
        <f t="shared" si="10"/>
        <v/>
      </c>
      <c r="K148" s="168"/>
      <c r="L148" s="108"/>
      <c r="M148" s="32"/>
      <c r="N148" s="32"/>
      <c r="O148" s="32"/>
    </row>
    <row r="149" spans="1:15" ht="13.8" x14ac:dyDescent="0.25">
      <c r="A149" s="108"/>
      <c r="B149" s="201" t="s">
        <v>97</v>
      </c>
      <c r="C149" s="48"/>
      <c r="D149" s="620" t="str">
        <f t="shared" si="7"/>
        <v xml:space="preserve"> </v>
      </c>
      <c r="E149" s="619"/>
      <c r="F149" s="630"/>
      <c r="G149" s="630"/>
      <c r="H149" s="202" t="str">
        <f t="shared" si="8"/>
        <v xml:space="preserve"> </v>
      </c>
      <c r="I149" s="202" t="str">
        <f t="shared" si="9"/>
        <v xml:space="preserve"> </v>
      </c>
      <c r="J149" s="221" t="str">
        <f t="shared" si="10"/>
        <v/>
      </c>
      <c r="K149" s="168"/>
      <c r="L149" s="108"/>
      <c r="M149" s="32"/>
      <c r="N149" s="32"/>
      <c r="O149" s="32"/>
    </row>
    <row r="150" spans="1:15" ht="13.8" x14ac:dyDescent="0.25">
      <c r="A150" s="108"/>
      <c r="B150" s="201" t="s">
        <v>98</v>
      </c>
      <c r="C150" s="48"/>
      <c r="D150" s="620" t="str">
        <f t="shared" si="7"/>
        <v xml:space="preserve"> </v>
      </c>
      <c r="E150" s="619"/>
      <c r="F150" s="630"/>
      <c r="G150" s="630"/>
      <c r="H150" s="202" t="str">
        <f t="shared" si="8"/>
        <v xml:space="preserve"> </v>
      </c>
      <c r="I150" s="202" t="str">
        <f t="shared" si="9"/>
        <v xml:space="preserve"> </v>
      </c>
      <c r="J150" s="221" t="str">
        <f t="shared" si="10"/>
        <v/>
      </c>
      <c r="K150" s="168"/>
      <c r="L150" s="108"/>
      <c r="M150" s="32"/>
      <c r="N150" s="32"/>
      <c r="O150" s="32"/>
    </row>
    <row r="151" spans="1:15" s="44" customFormat="1" ht="13.8" x14ac:dyDescent="0.25">
      <c r="A151" s="149"/>
      <c r="B151" s="201" t="s">
        <v>99</v>
      </c>
      <c r="C151" s="48"/>
      <c r="D151" s="620" t="str">
        <f t="shared" si="7"/>
        <v xml:space="preserve"> </v>
      </c>
      <c r="E151" s="619"/>
      <c r="F151" s="630"/>
      <c r="G151" s="630"/>
      <c r="H151" s="202" t="str">
        <f t="shared" si="8"/>
        <v xml:space="preserve"> </v>
      </c>
      <c r="I151" s="202" t="str">
        <f t="shared" si="9"/>
        <v xml:space="preserve"> </v>
      </c>
      <c r="J151" s="221" t="str">
        <f t="shared" si="10"/>
        <v/>
      </c>
      <c r="K151" s="168"/>
      <c r="L151" s="149"/>
      <c r="M151" s="43"/>
      <c r="N151" s="43"/>
      <c r="O151" s="43"/>
    </row>
    <row r="152" spans="1:15" s="44" customFormat="1" ht="13.8" x14ac:dyDescent="0.25">
      <c r="A152" s="149"/>
      <c r="B152" s="201" t="s">
        <v>100</v>
      </c>
      <c r="C152" s="48"/>
      <c r="D152" s="620" t="str">
        <f t="shared" si="7"/>
        <v xml:space="preserve"> </v>
      </c>
      <c r="E152" s="619"/>
      <c r="F152" s="630"/>
      <c r="G152" s="630"/>
      <c r="H152" s="202" t="str">
        <f t="shared" si="8"/>
        <v xml:space="preserve"> </v>
      </c>
      <c r="I152" s="202" t="str">
        <f t="shared" si="9"/>
        <v xml:space="preserve"> </v>
      </c>
      <c r="J152" s="221" t="str">
        <f t="shared" si="10"/>
        <v/>
      </c>
      <c r="K152" s="168"/>
      <c r="L152" s="149"/>
      <c r="M152" s="43"/>
      <c r="N152" s="43"/>
      <c r="O152" s="43"/>
    </row>
    <row r="153" spans="1:15" s="44" customFormat="1" ht="13.8" x14ac:dyDescent="0.25">
      <c r="A153" s="149"/>
      <c r="B153" s="201" t="s">
        <v>111</v>
      </c>
      <c r="C153" s="48"/>
      <c r="D153" s="620" t="str">
        <f t="shared" si="7"/>
        <v xml:space="preserve"> </v>
      </c>
      <c r="E153" s="619"/>
      <c r="F153" s="630"/>
      <c r="G153" s="630"/>
      <c r="H153" s="202" t="str">
        <f t="shared" si="8"/>
        <v xml:space="preserve"> </v>
      </c>
      <c r="I153" s="202" t="str">
        <f t="shared" si="9"/>
        <v xml:space="preserve"> </v>
      </c>
      <c r="J153" s="221" t="str">
        <f t="shared" si="10"/>
        <v/>
      </c>
      <c r="K153" s="168"/>
      <c r="L153" s="149"/>
      <c r="M153" s="43"/>
      <c r="N153" s="43"/>
      <c r="O153" s="43"/>
    </row>
    <row r="154" spans="1:15" s="44" customFormat="1" ht="13.8" x14ac:dyDescent="0.25">
      <c r="A154" s="149"/>
      <c r="B154" s="201" t="s">
        <v>112</v>
      </c>
      <c r="C154" s="48"/>
      <c r="D154" s="620" t="str">
        <f t="shared" si="7"/>
        <v xml:space="preserve"> </v>
      </c>
      <c r="E154" s="619"/>
      <c r="F154" s="630"/>
      <c r="G154" s="630"/>
      <c r="H154" s="202" t="str">
        <f t="shared" si="8"/>
        <v xml:space="preserve"> </v>
      </c>
      <c r="I154" s="202" t="str">
        <f t="shared" si="9"/>
        <v xml:space="preserve"> </v>
      </c>
      <c r="J154" s="221" t="str">
        <f t="shared" si="10"/>
        <v/>
      </c>
      <c r="K154" s="168"/>
      <c r="L154" s="149"/>
      <c r="M154" s="43"/>
      <c r="N154" s="43"/>
      <c r="O154" s="43"/>
    </row>
    <row r="155" spans="1:15" s="44" customFormat="1" ht="13.8" x14ac:dyDescent="0.25">
      <c r="A155" s="149"/>
      <c r="B155" s="201" t="s">
        <v>113</v>
      </c>
      <c r="C155" s="48"/>
      <c r="D155" s="620" t="str">
        <f t="shared" si="7"/>
        <v xml:space="preserve"> </v>
      </c>
      <c r="E155" s="619"/>
      <c r="F155" s="630"/>
      <c r="G155" s="630"/>
      <c r="H155" s="202" t="str">
        <f t="shared" si="8"/>
        <v xml:space="preserve"> </v>
      </c>
      <c r="I155" s="202" t="str">
        <f t="shared" si="9"/>
        <v xml:space="preserve"> </v>
      </c>
      <c r="J155" s="221" t="str">
        <f t="shared" si="10"/>
        <v/>
      </c>
      <c r="K155" s="168"/>
      <c r="L155" s="149"/>
      <c r="M155" s="43"/>
      <c r="N155" s="43"/>
      <c r="O155" s="43"/>
    </row>
    <row r="156" spans="1:15" s="44" customFormat="1" ht="13.8" x14ac:dyDescent="0.25">
      <c r="A156" s="149"/>
      <c r="B156" s="201" t="s">
        <v>114</v>
      </c>
      <c r="C156" s="48"/>
      <c r="D156" s="620" t="str">
        <f t="shared" si="7"/>
        <v xml:space="preserve"> </v>
      </c>
      <c r="E156" s="619"/>
      <c r="F156" s="630"/>
      <c r="G156" s="630"/>
      <c r="H156" s="202" t="str">
        <f t="shared" si="8"/>
        <v xml:space="preserve"> </v>
      </c>
      <c r="I156" s="202" t="str">
        <f t="shared" si="9"/>
        <v xml:space="preserve"> </v>
      </c>
      <c r="J156" s="221" t="str">
        <f t="shared" si="10"/>
        <v/>
      </c>
      <c r="K156" s="168"/>
      <c r="L156" s="149"/>
      <c r="M156" s="43"/>
      <c r="N156" s="43"/>
      <c r="O156" s="43"/>
    </row>
    <row r="157" spans="1:15" s="44" customFormat="1" ht="14.4" thickBot="1" x14ac:dyDescent="0.3">
      <c r="A157" s="149"/>
      <c r="B157" s="201" t="s">
        <v>115</v>
      </c>
      <c r="C157" s="48"/>
      <c r="D157" s="620" t="str">
        <f t="shared" si="7"/>
        <v xml:space="preserve"> </v>
      </c>
      <c r="E157" s="619"/>
      <c r="F157" s="630"/>
      <c r="G157" s="630"/>
      <c r="H157" s="202" t="str">
        <f t="shared" si="8"/>
        <v xml:space="preserve"> </v>
      </c>
      <c r="I157" s="202" t="str">
        <f t="shared" si="9"/>
        <v xml:space="preserve"> </v>
      </c>
      <c r="J157" s="221" t="str">
        <f t="shared" si="10"/>
        <v/>
      </c>
      <c r="K157" s="168"/>
      <c r="L157" s="149"/>
      <c r="M157" s="43"/>
      <c r="N157" s="43"/>
      <c r="O157" s="43"/>
    </row>
    <row r="158" spans="1:15" ht="16.5" customHeight="1" thickBot="1" x14ac:dyDescent="0.3">
      <c r="A158" s="108"/>
      <c r="B158" s="154"/>
      <c r="C158" s="154"/>
      <c r="D158" s="154"/>
      <c r="E158" s="154"/>
      <c r="F158" s="204"/>
      <c r="G158" s="204"/>
      <c r="H158" s="204"/>
      <c r="I158" s="205" t="s">
        <v>109</v>
      </c>
      <c r="J158" s="222">
        <f>SUM(J143:J157)</f>
        <v>0</v>
      </c>
      <c r="K158" s="169"/>
      <c r="L158" s="108"/>
      <c r="M158" s="32"/>
      <c r="N158" s="32"/>
      <c r="O158" s="32"/>
    </row>
    <row r="159" spans="1:15" ht="21" customHeight="1" x14ac:dyDescent="0.25">
      <c r="A159" s="108"/>
      <c r="B159" s="629" t="s">
        <v>110</v>
      </c>
      <c r="C159" s="629"/>
      <c r="D159" s="629"/>
      <c r="E159" s="207"/>
      <c r="F159" s="207"/>
      <c r="G159" s="207"/>
      <c r="H159" s="207"/>
      <c r="I159" s="154"/>
      <c r="J159" s="154"/>
      <c r="K159" s="154"/>
      <c r="L159" s="108"/>
      <c r="M159" s="32"/>
      <c r="N159" s="32"/>
      <c r="O159" s="32"/>
    </row>
    <row r="160" spans="1:15" ht="55.2" x14ac:dyDescent="0.25">
      <c r="A160" s="108"/>
      <c r="B160" s="188" t="s">
        <v>104</v>
      </c>
      <c r="C160" s="273" t="s">
        <v>105</v>
      </c>
      <c r="D160" s="658" t="s">
        <v>101</v>
      </c>
      <c r="E160" s="659"/>
      <c r="F160" s="660" t="s">
        <v>253</v>
      </c>
      <c r="G160" s="661"/>
      <c r="H160" s="662"/>
      <c r="I160" s="277" t="s">
        <v>254</v>
      </c>
      <c r="J160" s="272" t="s">
        <v>143</v>
      </c>
      <c r="K160" s="166"/>
      <c r="L160" s="108"/>
      <c r="M160" s="32"/>
      <c r="N160" s="32"/>
      <c r="O160" s="32"/>
    </row>
    <row r="161" spans="1:15" ht="13.8" x14ac:dyDescent="0.25">
      <c r="A161" s="108"/>
      <c r="B161" s="201" t="s">
        <v>21</v>
      </c>
      <c r="C161" s="48"/>
      <c r="D161" s="653"/>
      <c r="E161" s="654"/>
      <c r="F161" s="655"/>
      <c r="G161" s="656"/>
      <c r="H161" s="657"/>
      <c r="I161" s="49"/>
      <c r="J161" s="223" t="str">
        <f t="shared" ref="J161:J175" si="11">IF(F161&gt;0, I161*F161,"")</f>
        <v/>
      </c>
      <c r="K161" s="168"/>
      <c r="L161" s="108"/>
      <c r="M161" s="32"/>
      <c r="N161" s="32"/>
      <c r="O161" s="32"/>
    </row>
    <row r="162" spans="1:15" ht="13.8" x14ac:dyDescent="0.25">
      <c r="A162" s="108"/>
      <c r="B162" s="210" t="s">
        <v>23</v>
      </c>
      <c r="C162" s="48"/>
      <c r="D162" s="653"/>
      <c r="E162" s="654"/>
      <c r="F162" s="655"/>
      <c r="G162" s="656"/>
      <c r="H162" s="657"/>
      <c r="I162" s="49"/>
      <c r="J162" s="223" t="str">
        <f t="shared" si="11"/>
        <v/>
      </c>
      <c r="K162" s="168"/>
      <c r="L162" s="108"/>
    </row>
    <row r="163" spans="1:15" ht="13.8" x14ac:dyDescent="0.25">
      <c r="A163" s="108"/>
      <c r="B163" s="210" t="s">
        <v>24</v>
      </c>
      <c r="C163" s="48"/>
      <c r="D163" s="653"/>
      <c r="E163" s="654"/>
      <c r="F163" s="655"/>
      <c r="G163" s="656"/>
      <c r="H163" s="657"/>
      <c r="I163" s="49"/>
      <c r="J163" s="223" t="str">
        <f t="shared" si="11"/>
        <v/>
      </c>
      <c r="K163" s="168"/>
      <c r="L163" s="108"/>
    </row>
    <row r="164" spans="1:15" ht="13.8" x14ac:dyDescent="0.25">
      <c r="A164" s="108"/>
      <c r="B164" s="210" t="s">
        <v>95</v>
      </c>
      <c r="C164" s="48"/>
      <c r="D164" s="653"/>
      <c r="E164" s="654"/>
      <c r="F164" s="655"/>
      <c r="G164" s="656"/>
      <c r="H164" s="657"/>
      <c r="I164" s="49"/>
      <c r="J164" s="223" t="str">
        <f t="shared" si="11"/>
        <v/>
      </c>
      <c r="K164" s="168"/>
      <c r="L164" s="108"/>
    </row>
    <row r="165" spans="1:15" ht="13.8" x14ac:dyDescent="0.25">
      <c r="A165" s="108"/>
      <c r="B165" s="210" t="s">
        <v>69</v>
      </c>
      <c r="C165" s="48"/>
      <c r="D165" s="653"/>
      <c r="E165" s="654"/>
      <c r="F165" s="655"/>
      <c r="G165" s="656"/>
      <c r="H165" s="657"/>
      <c r="I165" s="49"/>
      <c r="J165" s="223" t="str">
        <f t="shared" si="11"/>
        <v/>
      </c>
      <c r="K165" s="168"/>
      <c r="L165" s="108"/>
    </row>
    <row r="166" spans="1:15" ht="13.8" x14ac:dyDescent="0.25">
      <c r="A166" s="108"/>
      <c r="B166" s="210" t="s">
        <v>96</v>
      </c>
      <c r="C166" s="48"/>
      <c r="D166" s="653"/>
      <c r="E166" s="654"/>
      <c r="F166" s="655"/>
      <c r="G166" s="656"/>
      <c r="H166" s="657"/>
      <c r="I166" s="49"/>
      <c r="J166" s="223" t="str">
        <f t="shared" si="11"/>
        <v/>
      </c>
      <c r="K166" s="168"/>
      <c r="L166" s="108"/>
    </row>
    <row r="167" spans="1:15" ht="13.8" x14ac:dyDescent="0.25">
      <c r="A167" s="108"/>
      <c r="B167" s="210" t="s">
        <v>97</v>
      </c>
      <c r="C167" s="48"/>
      <c r="D167" s="653"/>
      <c r="E167" s="654"/>
      <c r="F167" s="655"/>
      <c r="G167" s="656"/>
      <c r="H167" s="657"/>
      <c r="I167" s="49"/>
      <c r="J167" s="223" t="str">
        <f t="shared" si="11"/>
        <v/>
      </c>
      <c r="K167" s="168"/>
      <c r="L167" s="108"/>
    </row>
    <row r="168" spans="1:15" ht="13.8" x14ac:dyDescent="0.25">
      <c r="A168" s="108"/>
      <c r="B168" s="210" t="s">
        <v>98</v>
      </c>
      <c r="C168" s="48"/>
      <c r="D168" s="653"/>
      <c r="E168" s="654"/>
      <c r="F168" s="655"/>
      <c r="G168" s="656"/>
      <c r="H168" s="657"/>
      <c r="I168" s="49"/>
      <c r="J168" s="223" t="str">
        <f t="shared" si="11"/>
        <v/>
      </c>
      <c r="K168" s="168"/>
      <c r="L168" s="108"/>
    </row>
    <row r="169" spans="1:15" ht="13.8" x14ac:dyDescent="0.25">
      <c r="A169" s="108"/>
      <c r="B169" s="210" t="s">
        <v>99</v>
      </c>
      <c r="C169" s="48"/>
      <c r="D169" s="653"/>
      <c r="E169" s="654"/>
      <c r="F169" s="655"/>
      <c r="G169" s="656"/>
      <c r="H169" s="657"/>
      <c r="I169" s="49"/>
      <c r="J169" s="223" t="str">
        <f t="shared" si="11"/>
        <v/>
      </c>
      <c r="K169" s="168"/>
      <c r="L169" s="108"/>
    </row>
    <row r="170" spans="1:15" ht="13.8" x14ac:dyDescent="0.25">
      <c r="A170" s="108"/>
      <c r="B170" s="210" t="s">
        <v>100</v>
      </c>
      <c r="C170" s="48"/>
      <c r="D170" s="653"/>
      <c r="E170" s="654"/>
      <c r="F170" s="655"/>
      <c r="G170" s="656"/>
      <c r="H170" s="657"/>
      <c r="I170" s="49"/>
      <c r="J170" s="223" t="str">
        <f t="shared" si="11"/>
        <v/>
      </c>
      <c r="K170" s="168"/>
      <c r="L170" s="108"/>
    </row>
    <row r="171" spans="1:15" ht="13.8" x14ac:dyDescent="0.25">
      <c r="A171" s="108"/>
      <c r="B171" s="210" t="s">
        <v>111</v>
      </c>
      <c r="C171" s="48"/>
      <c r="D171" s="653"/>
      <c r="E171" s="654"/>
      <c r="F171" s="655"/>
      <c r="G171" s="656"/>
      <c r="H171" s="657"/>
      <c r="I171" s="49"/>
      <c r="J171" s="223" t="str">
        <f t="shared" si="11"/>
        <v/>
      </c>
      <c r="K171" s="168"/>
      <c r="L171" s="108"/>
    </row>
    <row r="172" spans="1:15" ht="13.8" x14ac:dyDescent="0.25">
      <c r="A172" s="108"/>
      <c r="B172" s="210" t="s">
        <v>112</v>
      </c>
      <c r="C172" s="48"/>
      <c r="D172" s="653"/>
      <c r="E172" s="654"/>
      <c r="F172" s="655"/>
      <c r="G172" s="656"/>
      <c r="H172" s="657"/>
      <c r="I172" s="49"/>
      <c r="J172" s="223" t="str">
        <f t="shared" si="11"/>
        <v/>
      </c>
      <c r="K172" s="168"/>
      <c r="L172" s="108"/>
    </row>
    <row r="173" spans="1:15" ht="13.8" x14ac:dyDescent="0.25">
      <c r="A173" s="108"/>
      <c r="B173" s="210" t="s">
        <v>113</v>
      </c>
      <c r="C173" s="48"/>
      <c r="D173" s="653"/>
      <c r="E173" s="654"/>
      <c r="F173" s="655"/>
      <c r="G173" s="656"/>
      <c r="H173" s="657"/>
      <c r="I173" s="49"/>
      <c r="J173" s="223" t="str">
        <f t="shared" si="11"/>
        <v/>
      </c>
      <c r="K173" s="168"/>
      <c r="L173" s="108"/>
    </row>
    <row r="174" spans="1:15" ht="13.8" x14ac:dyDescent="0.25">
      <c r="A174" s="108"/>
      <c r="B174" s="210" t="s">
        <v>114</v>
      </c>
      <c r="C174" s="48"/>
      <c r="D174" s="653"/>
      <c r="E174" s="654"/>
      <c r="F174" s="655"/>
      <c r="G174" s="656"/>
      <c r="H174" s="657"/>
      <c r="I174" s="49"/>
      <c r="J174" s="223" t="str">
        <f t="shared" si="11"/>
        <v/>
      </c>
      <c r="K174" s="168"/>
      <c r="L174" s="108"/>
    </row>
    <row r="175" spans="1:15" ht="14.4" thickBot="1" x14ac:dyDescent="0.3">
      <c r="A175" s="108"/>
      <c r="B175" s="210" t="s">
        <v>115</v>
      </c>
      <c r="C175" s="48"/>
      <c r="D175" s="653"/>
      <c r="E175" s="654"/>
      <c r="F175" s="655"/>
      <c r="G175" s="656"/>
      <c r="H175" s="657"/>
      <c r="I175" s="49"/>
      <c r="J175" s="223" t="str">
        <f t="shared" si="11"/>
        <v/>
      </c>
      <c r="K175" s="168"/>
      <c r="L175" s="108"/>
    </row>
    <row r="176" spans="1:15" ht="14.4" thickBot="1" x14ac:dyDescent="0.3">
      <c r="A176" s="108"/>
      <c r="B176" s="154"/>
      <c r="C176" s="154"/>
      <c r="D176" s="154"/>
      <c r="E176" s="154"/>
      <c r="F176" s="154"/>
      <c r="G176" s="154"/>
      <c r="H176" s="212"/>
      <c r="I176" s="205" t="s">
        <v>116</v>
      </c>
      <c r="J176" s="222">
        <f>SUM(J161:J175)</f>
        <v>0</v>
      </c>
      <c r="K176" s="169"/>
      <c r="L176" s="108"/>
    </row>
    <row r="177" spans="1:15" ht="11.25" customHeight="1" thickBot="1" x14ac:dyDescent="0.3">
      <c r="A177" s="108"/>
      <c r="B177" s="154"/>
      <c r="C177" s="154"/>
      <c r="D177" s="154"/>
      <c r="E177" s="154"/>
      <c r="F177" s="154"/>
      <c r="G177" s="154"/>
      <c r="H177" s="213"/>
      <c r="I177" s="214"/>
      <c r="J177" s="170"/>
      <c r="K177" s="170"/>
      <c r="L177" s="108"/>
    </row>
    <row r="178" spans="1:15" s="50" customFormat="1" ht="21" customHeight="1" thickBot="1" x14ac:dyDescent="0.3">
      <c r="A178" s="118"/>
      <c r="B178" s="118"/>
      <c r="C178" s="118"/>
      <c r="D178" s="118"/>
      <c r="E178" s="663" t="s">
        <v>145</v>
      </c>
      <c r="F178" s="663"/>
      <c r="G178" s="663"/>
      <c r="H178" s="663"/>
      <c r="I178" s="664"/>
      <c r="J178" s="224">
        <f>ROUND(J176+J158,2)</f>
        <v>0</v>
      </c>
      <c r="K178" s="171"/>
      <c r="L178" s="118"/>
      <c r="M178" s="40"/>
      <c r="N178" s="40"/>
      <c r="O178" s="40"/>
    </row>
    <row r="179" spans="1:15" s="50" customFormat="1" ht="12.75" customHeight="1" x14ac:dyDescent="0.25">
      <c r="A179" s="118"/>
      <c r="B179" s="118"/>
      <c r="C179" s="118"/>
      <c r="D179" s="118"/>
      <c r="E179" s="217"/>
      <c r="F179" s="217"/>
      <c r="G179" s="217"/>
      <c r="H179" s="217"/>
      <c r="I179" s="218"/>
      <c r="J179" s="171"/>
      <c r="K179" s="171"/>
      <c r="L179" s="118"/>
      <c r="M179" s="40"/>
      <c r="N179" s="40"/>
      <c r="O179" s="40"/>
    </row>
    <row r="180" spans="1:15" ht="18.45" customHeight="1" x14ac:dyDescent="0.25">
      <c r="A180" s="108"/>
      <c r="B180" s="154"/>
      <c r="C180" s="154"/>
      <c r="D180" s="154"/>
      <c r="E180" s="154"/>
      <c r="F180" s="154"/>
      <c r="G180" s="154"/>
      <c r="H180" s="154"/>
      <c r="I180" s="154"/>
      <c r="J180" s="154"/>
      <c r="K180" s="154"/>
      <c r="L180" s="110"/>
      <c r="M180" s="32"/>
      <c r="N180" s="32"/>
      <c r="O180" s="33"/>
    </row>
    <row r="181" spans="1:15" ht="30.75" customHeight="1" x14ac:dyDescent="0.25">
      <c r="A181" s="108"/>
      <c r="B181" s="684" t="s">
        <v>138</v>
      </c>
      <c r="C181" s="684"/>
      <c r="D181" s="684"/>
      <c r="E181" s="684"/>
      <c r="F181" s="684"/>
      <c r="G181" s="685"/>
      <c r="H181" s="256">
        <f>IF(H28="","",H28+2)</f>
        <v>2025</v>
      </c>
      <c r="I181" s="260" t="s">
        <v>146</v>
      </c>
      <c r="J181" s="155"/>
      <c r="K181" s="155"/>
      <c r="L181" s="108"/>
      <c r="M181" s="32"/>
      <c r="N181" s="32"/>
      <c r="O181" s="32"/>
    </row>
    <row r="182" spans="1:15" ht="11.55" customHeight="1" x14ac:dyDescent="0.25">
      <c r="A182" s="108"/>
      <c r="B182" s="155"/>
      <c r="C182" s="174"/>
      <c r="D182" s="174"/>
      <c r="E182" s="174"/>
      <c r="F182" s="174"/>
      <c r="G182" s="174"/>
      <c r="H182" s="174"/>
      <c r="I182" s="175"/>
      <c r="J182" s="155"/>
      <c r="K182" s="155"/>
      <c r="L182" s="108"/>
      <c r="M182" s="32"/>
      <c r="N182" s="32"/>
      <c r="O182" s="32"/>
    </row>
    <row r="183" spans="1:15" ht="76.5" customHeight="1" x14ac:dyDescent="0.25">
      <c r="A183" s="108"/>
      <c r="B183" s="674" t="s">
        <v>219</v>
      </c>
      <c r="C183" s="675"/>
      <c r="D183" s="675"/>
      <c r="E183" s="675"/>
      <c r="F183" s="675"/>
      <c r="G183" s="675"/>
      <c r="H183" s="675"/>
      <c r="I183" s="675"/>
      <c r="J183" s="675"/>
      <c r="K183" s="63"/>
      <c r="L183" s="108"/>
      <c r="M183" s="32"/>
      <c r="N183" s="32"/>
      <c r="O183" s="32"/>
    </row>
    <row r="184" spans="1:15" ht="10.5" customHeight="1" x14ac:dyDescent="0.3">
      <c r="A184" s="108"/>
      <c r="B184" s="676"/>
      <c r="C184" s="676"/>
      <c r="D184" s="676"/>
      <c r="E184" s="676"/>
      <c r="F184" s="676"/>
      <c r="G184" s="676"/>
      <c r="H184" s="676"/>
      <c r="I184" s="676"/>
      <c r="J184" s="220"/>
      <c r="K184" s="156"/>
      <c r="L184" s="110"/>
      <c r="M184" s="32"/>
      <c r="N184" s="32"/>
      <c r="O184" s="33"/>
    </row>
    <row r="185" spans="1:15" s="44" customFormat="1" ht="48" customHeight="1" x14ac:dyDescent="0.25">
      <c r="A185" s="149"/>
      <c r="B185" s="176" t="s">
        <v>91</v>
      </c>
      <c r="C185" s="177" t="s">
        <v>218</v>
      </c>
      <c r="D185" s="177" t="s">
        <v>228</v>
      </c>
      <c r="E185" s="677" t="s">
        <v>227</v>
      </c>
      <c r="F185" s="678"/>
      <c r="G185" s="679" t="s">
        <v>229</v>
      </c>
      <c r="H185" s="680"/>
      <c r="I185" s="178" t="s">
        <v>167</v>
      </c>
      <c r="J185" s="178" t="s">
        <v>102</v>
      </c>
      <c r="K185" s="157"/>
      <c r="L185" s="158"/>
      <c r="M185" s="43"/>
      <c r="N185" s="43"/>
    </row>
    <row r="186" spans="1:15" s="44" customFormat="1" ht="33" customHeight="1" x14ac:dyDescent="0.25">
      <c r="A186" s="149"/>
      <c r="B186" s="641" t="s">
        <v>153</v>
      </c>
      <c r="C186" s="642"/>
      <c r="D186" s="642"/>
      <c r="E186" s="642"/>
      <c r="F186" s="642"/>
      <c r="G186" s="642"/>
      <c r="H186" s="642"/>
      <c r="I186" s="642"/>
      <c r="J186" s="643"/>
      <c r="K186" s="159"/>
      <c r="L186" s="158"/>
      <c r="M186" s="43"/>
      <c r="N186" s="43"/>
    </row>
    <row r="187" spans="1:15" s="44" customFormat="1" ht="24" customHeight="1" x14ac:dyDescent="0.25">
      <c r="A187" s="149"/>
      <c r="B187" s="179" t="s">
        <v>92</v>
      </c>
      <c r="C187" s="180" t="s">
        <v>93</v>
      </c>
      <c r="D187" s="181">
        <v>0.75</v>
      </c>
      <c r="E187" s="693">
        <v>0.5</v>
      </c>
      <c r="F187" s="694"/>
      <c r="G187" s="644">
        <v>0</v>
      </c>
      <c r="H187" s="645"/>
      <c r="I187" s="182">
        <v>0.5</v>
      </c>
      <c r="J187" s="183">
        <v>1</v>
      </c>
      <c r="K187" s="160"/>
      <c r="L187" s="158"/>
      <c r="M187" s="43"/>
      <c r="N187" s="43"/>
    </row>
    <row r="188" spans="1:15" s="44" customFormat="1" ht="24" customHeight="1" x14ac:dyDescent="0.25">
      <c r="A188" s="149"/>
      <c r="B188" s="641" t="s">
        <v>247</v>
      </c>
      <c r="C188" s="642"/>
      <c r="D188" s="642"/>
      <c r="E188" s="642"/>
      <c r="F188" s="642"/>
      <c r="G188" s="642"/>
      <c r="H188" s="642"/>
      <c r="I188" s="642"/>
      <c r="J188" s="643"/>
      <c r="K188" s="159"/>
      <c r="L188" s="158"/>
      <c r="M188" s="43"/>
      <c r="N188" s="43"/>
    </row>
    <row r="189" spans="1:15" s="44" customFormat="1" ht="24" customHeight="1" x14ac:dyDescent="0.25">
      <c r="A189" s="149"/>
      <c r="B189" s="179" t="s">
        <v>94</v>
      </c>
      <c r="C189" s="180" t="s">
        <v>93</v>
      </c>
      <c r="D189" s="181">
        <v>0.5</v>
      </c>
      <c r="E189" s="693">
        <v>1</v>
      </c>
      <c r="F189" s="694"/>
      <c r="G189" s="644">
        <v>0</v>
      </c>
      <c r="H189" s="646"/>
      <c r="I189" s="182">
        <v>0</v>
      </c>
      <c r="J189" s="183">
        <v>1</v>
      </c>
      <c r="K189" s="160"/>
      <c r="L189" s="158"/>
      <c r="M189" s="43"/>
      <c r="N189" s="43"/>
    </row>
    <row r="190" spans="1:15" s="44" customFormat="1" ht="10.5" customHeight="1" x14ac:dyDescent="0.25">
      <c r="A190" s="149"/>
      <c r="B190" s="650"/>
      <c r="C190" s="651"/>
      <c r="D190" s="651"/>
      <c r="E190" s="651"/>
      <c r="F190" s="651"/>
      <c r="G190" s="651"/>
      <c r="H190" s="651"/>
      <c r="I190" s="651"/>
      <c r="J190" s="652"/>
      <c r="K190" s="161"/>
      <c r="L190" s="158"/>
      <c r="M190" s="43"/>
      <c r="N190" s="43"/>
    </row>
    <row r="191" spans="1:15" s="44" customFormat="1" ht="24" customHeight="1" x14ac:dyDescent="0.25">
      <c r="A191" s="149"/>
      <c r="B191" s="184" t="s">
        <v>21</v>
      </c>
      <c r="C191" s="475"/>
      <c r="D191" s="61"/>
      <c r="E191" s="625"/>
      <c r="F191" s="626"/>
      <c r="G191" s="627"/>
      <c r="H191" s="628"/>
      <c r="I191" s="58"/>
      <c r="J191" s="185" t="str">
        <f t="shared" ref="J191:J205" si="12">IF(E191="","",E191+G191+I191)</f>
        <v/>
      </c>
      <c r="K191" s="158"/>
      <c r="L191" s="158"/>
      <c r="M191" s="43"/>
      <c r="N191" s="43"/>
    </row>
    <row r="192" spans="1:15" s="44" customFormat="1" ht="24" customHeight="1" x14ac:dyDescent="0.25">
      <c r="A192" s="149"/>
      <c r="B192" s="184" t="s">
        <v>23</v>
      </c>
      <c r="C192" s="475"/>
      <c r="D192" s="61"/>
      <c r="E192" s="625"/>
      <c r="F192" s="626"/>
      <c r="G192" s="627"/>
      <c r="H192" s="628"/>
      <c r="I192" s="58"/>
      <c r="J192" s="185" t="str">
        <f t="shared" si="12"/>
        <v/>
      </c>
      <c r="K192" s="158"/>
      <c r="L192" s="158"/>
      <c r="M192" s="43"/>
      <c r="N192" s="43"/>
    </row>
    <row r="193" spans="1:14" s="44" customFormat="1" ht="24" customHeight="1" x14ac:dyDescent="0.25">
      <c r="A193" s="149"/>
      <c r="B193" s="184" t="s">
        <v>24</v>
      </c>
      <c r="C193" s="475"/>
      <c r="D193" s="61"/>
      <c r="E193" s="625"/>
      <c r="F193" s="626"/>
      <c r="G193" s="627"/>
      <c r="H193" s="628"/>
      <c r="I193" s="58"/>
      <c r="J193" s="185" t="str">
        <f t="shared" si="12"/>
        <v/>
      </c>
      <c r="K193" s="158"/>
      <c r="L193" s="158"/>
      <c r="M193" s="43"/>
      <c r="N193" s="43"/>
    </row>
    <row r="194" spans="1:14" s="44" customFormat="1" ht="24" customHeight="1" x14ac:dyDescent="0.25">
      <c r="A194" s="149"/>
      <c r="B194" s="184" t="s">
        <v>95</v>
      </c>
      <c r="C194" s="475"/>
      <c r="D194" s="61"/>
      <c r="E194" s="625"/>
      <c r="F194" s="626"/>
      <c r="G194" s="627"/>
      <c r="H194" s="628"/>
      <c r="I194" s="58"/>
      <c r="J194" s="185" t="str">
        <f t="shared" si="12"/>
        <v/>
      </c>
      <c r="K194" s="158"/>
      <c r="L194" s="158"/>
      <c r="M194" s="43"/>
      <c r="N194" s="43"/>
    </row>
    <row r="195" spans="1:14" s="44" customFormat="1" ht="24" customHeight="1" x14ac:dyDescent="0.25">
      <c r="A195" s="149"/>
      <c r="B195" s="184" t="s">
        <v>69</v>
      </c>
      <c r="C195" s="475"/>
      <c r="D195" s="61"/>
      <c r="E195" s="625"/>
      <c r="F195" s="626"/>
      <c r="G195" s="627"/>
      <c r="H195" s="628"/>
      <c r="I195" s="58"/>
      <c r="J195" s="185" t="str">
        <f t="shared" si="12"/>
        <v/>
      </c>
      <c r="K195" s="158"/>
      <c r="L195" s="158"/>
      <c r="M195" s="43"/>
      <c r="N195" s="43"/>
    </row>
    <row r="196" spans="1:14" s="44" customFormat="1" ht="24" customHeight="1" x14ac:dyDescent="0.25">
      <c r="A196" s="149"/>
      <c r="B196" s="184" t="s">
        <v>96</v>
      </c>
      <c r="C196" s="475"/>
      <c r="D196" s="61"/>
      <c r="E196" s="625"/>
      <c r="F196" s="626"/>
      <c r="G196" s="627"/>
      <c r="H196" s="628"/>
      <c r="I196" s="58"/>
      <c r="J196" s="185" t="str">
        <f t="shared" si="12"/>
        <v/>
      </c>
      <c r="K196" s="158"/>
      <c r="L196" s="158"/>
      <c r="M196" s="43"/>
      <c r="N196" s="43"/>
    </row>
    <row r="197" spans="1:14" s="44" customFormat="1" ht="24" customHeight="1" x14ac:dyDescent="0.25">
      <c r="A197" s="149"/>
      <c r="B197" s="184" t="s">
        <v>97</v>
      </c>
      <c r="C197" s="475"/>
      <c r="D197" s="61"/>
      <c r="E197" s="625"/>
      <c r="F197" s="626"/>
      <c r="G197" s="627"/>
      <c r="H197" s="628"/>
      <c r="I197" s="58"/>
      <c r="J197" s="185" t="str">
        <f t="shared" si="12"/>
        <v/>
      </c>
      <c r="K197" s="158"/>
      <c r="L197" s="158"/>
      <c r="M197" s="43"/>
      <c r="N197" s="43"/>
    </row>
    <row r="198" spans="1:14" s="44" customFormat="1" ht="24" customHeight="1" x14ac:dyDescent="0.25">
      <c r="A198" s="149"/>
      <c r="B198" s="184" t="s">
        <v>98</v>
      </c>
      <c r="C198" s="475"/>
      <c r="D198" s="61"/>
      <c r="E198" s="625"/>
      <c r="F198" s="626"/>
      <c r="G198" s="627"/>
      <c r="H198" s="628"/>
      <c r="I198" s="58"/>
      <c r="J198" s="185" t="str">
        <f t="shared" si="12"/>
        <v/>
      </c>
      <c r="K198" s="158"/>
      <c r="L198" s="158"/>
      <c r="M198" s="43"/>
      <c r="N198" s="43"/>
    </row>
    <row r="199" spans="1:14" s="44" customFormat="1" ht="24" customHeight="1" x14ac:dyDescent="0.25">
      <c r="A199" s="149"/>
      <c r="B199" s="184" t="s">
        <v>99</v>
      </c>
      <c r="C199" s="475"/>
      <c r="D199" s="61"/>
      <c r="E199" s="625"/>
      <c r="F199" s="626"/>
      <c r="G199" s="627"/>
      <c r="H199" s="628"/>
      <c r="I199" s="58"/>
      <c r="J199" s="185" t="str">
        <f t="shared" si="12"/>
        <v/>
      </c>
      <c r="K199" s="158"/>
      <c r="L199" s="158"/>
      <c r="M199" s="43"/>
      <c r="N199" s="43"/>
    </row>
    <row r="200" spans="1:14" s="44" customFormat="1" ht="24" customHeight="1" x14ac:dyDescent="0.25">
      <c r="A200" s="149"/>
      <c r="B200" s="184" t="s">
        <v>100</v>
      </c>
      <c r="C200" s="475"/>
      <c r="D200" s="61"/>
      <c r="E200" s="625"/>
      <c r="F200" s="626"/>
      <c r="G200" s="627"/>
      <c r="H200" s="628"/>
      <c r="I200" s="58"/>
      <c r="J200" s="185" t="str">
        <f t="shared" si="12"/>
        <v/>
      </c>
      <c r="K200" s="158"/>
      <c r="L200" s="158"/>
      <c r="M200" s="43"/>
      <c r="N200" s="43"/>
    </row>
    <row r="201" spans="1:14" s="44" customFormat="1" ht="24" customHeight="1" x14ac:dyDescent="0.25">
      <c r="A201" s="149"/>
      <c r="B201" s="184" t="s">
        <v>111</v>
      </c>
      <c r="C201" s="475"/>
      <c r="D201" s="61"/>
      <c r="E201" s="625"/>
      <c r="F201" s="626"/>
      <c r="G201" s="627"/>
      <c r="H201" s="628"/>
      <c r="I201" s="58"/>
      <c r="J201" s="185" t="str">
        <f t="shared" si="12"/>
        <v/>
      </c>
      <c r="K201" s="158"/>
      <c r="L201" s="158"/>
      <c r="M201" s="43"/>
      <c r="N201" s="43"/>
    </row>
    <row r="202" spans="1:14" s="44" customFormat="1" ht="24" customHeight="1" x14ac:dyDescent="0.25">
      <c r="A202" s="149"/>
      <c r="B202" s="184" t="s">
        <v>112</v>
      </c>
      <c r="C202" s="475"/>
      <c r="D202" s="61"/>
      <c r="E202" s="625"/>
      <c r="F202" s="626"/>
      <c r="G202" s="627"/>
      <c r="H202" s="628"/>
      <c r="I202" s="58"/>
      <c r="J202" s="185" t="str">
        <f t="shared" si="12"/>
        <v/>
      </c>
      <c r="K202" s="158"/>
      <c r="L202" s="158"/>
      <c r="M202" s="43"/>
      <c r="N202" s="43"/>
    </row>
    <row r="203" spans="1:14" s="44" customFormat="1" ht="24" customHeight="1" x14ac:dyDescent="0.25">
      <c r="A203" s="149"/>
      <c r="B203" s="184" t="s">
        <v>113</v>
      </c>
      <c r="C203" s="475"/>
      <c r="D203" s="61"/>
      <c r="E203" s="625"/>
      <c r="F203" s="626"/>
      <c r="G203" s="627"/>
      <c r="H203" s="628"/>
      <c r="I203" s="58"/>
      <c r="J203" s="185" t="str">
        <f t="shared" si="12"/>
        <v/>
      </c>
      <c r="K203" s="158"/>
      <c r="L203" s="158"/>
      <c r="M203" s="43"/>
      <c r="N203" s="43"/>
    </row>
    <row r="204" spans="1:14" s="44" customFormat="1" ht="24" customHeight="1" x14ac:dyDescent="0.25">
      <c r="A204" s="149"/>
      <c r="B204" s="184" t="s">
        <v>114</v>
      </c>
      <c r="C204" s="475"/>
      <c r="D204" s="61"/>
      <c r="E204" s="625"/>
      <c r="F204" s="626"/>
      <c r="G204" s="627"/>
      <c r="H204" s="628"/>
      <c r="I204" s="58"/>
      <c r="J204" s="185" t="str">
        <f t="shared" si="12"/>
        <v/>
      </c>
      <c r="K204" s="158"/>
      <c r="L204" s="158"/>
      <c r="M204" s="43"/>
      <c r="N204" s="43"/>
    </row>
    <row r="205" spans="1:14" s="44" customFormat="1" ht="24" customHeight="1" x14ac:dyDescent="0.25">
      <c r="A205" s="149"/>
      <c r="B205" s="184" t="s">
        <v>115</v>
      </c>
      <c r="C205" s="475"/>
      <c r="D205" s="61"/>
      <c r="E205" s="625"/>
      <c r="F205" s="626"/>
      <c r="G205" s="627"/>
      <c r="H205" s="628"/>
      <c r="I205" s="58"/>
      <c r="J205" s="185" t="str">
        <f t="shared" si="12"/>
        <v/>
      </c>
      <c r="K205" s="158"/>
      <c r="L205" s="158"/>
      <c r="M205" s="43"/>
      <c r="N205" s="43"/>
    </row>
    <row r="206" spans="1:14" s="44" customFormat="1" ht="16.05" customHeight="1" x14ac:dyDescent="0.25">
      <c r="A206" s="149"/>
      <c r="B206" s="161"/>
      <c r="C206" s="159"/>
      <c r="D206" s="186"/>
      <c r="E206" s="187"/>
      <c r="F206" s="187"/>
      <c r="G206" s="187"/>
      <c r="H206" s="187"/>
      <c r="I206" s="187"/>
      <c r="J206" s="160"/>
      <c r="K206" s="160"/>
      <c r="L206" s="112"/>
      <c r="M206" s="43"/>
      <c r="N206" s="43"/>
    </row>
    <row r="207" spans="1:14" s="44" customFormat="1" ht="44.55" customHeight="1" x14ac:dyDescent="0.25">
      <c r="A207" s="149"/>
      <c r="B207" s="665" t="s">
        <v>210</v>
      </c>
      <c r="C207" s="666"/>
      <c r="D207" s="666"/>
      <c r="E207" s="666"/>
      <c r="F207" s="666"/>
      <c r="G207" s="666"/>
      <c r="H207" s="666"/>
      <c r="I207" s="666"/>
      <c r="J207" s="666"/>
      <c r="K207" s="162"/>
      <c r="L207" s="112"/>
      <c r="M207" s="43"/>
      <c r="N207" s="43"/>
    </row>
    <row r="208" spans="1:14" s="44" customFormat="1" ht="28.5" customHeight="1" x14ac:dyDescent="0.25">
      <c r="A208" s="149"/>
      <c r="B208" s="686"/>
      <c r="C208" s="668"/>
      <c r="D208" s="668"/>
      <c r="E208" s="668"/>
      <c r="F208" s="668"/>
      <c r="G208" s="668"/>
      <c r="H208" s="668"/>
      <c r="I208" s="668"/>
      <c r="J208" s="668"/>
      <c r="K208" s="162"/>
      <c r="L208" s="112"/>
      <c r="M208" s="43"/>
      <c r="N208" s="43"/>
    </row>
    <row r="209" spans="1:26" s="44" customFormat="1" ht="19.5" customHeight="1" x14ac:dyDescent="0.25">
      <c r="A209" s="149"/>
      <c r="B209" s="687"/>
      <c r="C209" s="670"/>
      <c r="D209" s="670"/>
      <c r="E209" s="670"/>
      <c r="F209" s="670"/>
      <c r="G209" s="670"/>
      <c r="H209" s="670"/>
      <c r="I209" s="670"/>
      <c r="J209" s="670"/>
      <c r="K209" s="163"/>
      <c r="L209" s="112"/>
      <c r="M209" s="43"/>
      <c r="N209" s="43"/>
    </row>
    <row r="210" spans="1:26" s="46" customFormat="1" ht="21.45" customHeight="1" x14ac:dyDescent="0.25">
      <c r="A210" s="150"/>
      <c r="B210" s="671"/>
      <c r="C210" s="671"/>
      <c r="D210" s="671"/>
      <c r="E210" s="671"/>
      <c r="F210" s="671"/>
      <c r="G210" s="671"/>
      <c r="H210" s="671"/>
      <c r="I210" s="671"/>
      <c r="J210" s="671"/>
      <c r="K210" s="164"/>
      <c r="L210" s="112"/>
      <c r="M210" s="45"/>
      <c r="N210" s="45"/>
      <c r="O210" s="45"/>
      <c r="P210" s="45"/>
      <c r="Q210" s="45"/>
      <c r="R210" s="45"/>
      <c r="S210" s="45"/>
      <c r="T210" s="45"/>
      <c r="U210" s="45"/>
      <c r="V210" s="45"/>
      <c r="W210" s="45"/>
      <c r="X210" s="45"/>
      <c r="Y210" s="45"/>
      <c r="Z210" s="45"/>
    </row>
    <row r="211" spans="1:26" ht="25.05" customHeight="1" x14ac:dyDescent="0.25">
      <c r="A211" s="108"/>
      <c r="B211" s="672" t="s">
        <v>139</v>
      </c>
      <c r="C211" s="673"/>
      <c r="D211" s="673"/>
      <c r="E211" s="673"/>
      <c r="F211" s="673"/>
      <c r="G211" s="259"/>
      <c r="H211" s="257">
        <f>IF(H181="","",H181)</f>
        <v>2025</v>
      </c>
      <c r="I211" s="260" t="s">
        <v>146</v>
      </c>
      <c r="J211" s="155"/>
      <c r="K211" s="155"/>
      <c r="L211" s="108"/>
      <c r="M211" s="32"/>
      <c r="N211" s="32"/>
      <c r="O211" s="32"/>
      <c r="P211" s="33"/>
      <c r="Q211" s="33"/>
      <c r="R211" s="33"/>
      <c r="S211" s="33"/>
      <c r="T211" s="33"/>
      <c r="U211" s="33"/>
      <c r="V211" s="33"/>
      <c r="W211" s="33"/>
      <c r="X211" s="33"/>
      <c r="Y211" s="33"/>
      <c r="Z211" s="33"/>
    </row>
    <row r="212" spans="1:26" ht="15.45" customHeight="1" x14ac:dyDescent="0.25">
      <c r="A212" s="151"/>
      <c r="B212" s="165"/>
      <c r="C212" s="165"/>
      <c r="D212" s="165"/>
      <c r="E212" s="165"/>
      <c r="F212" s="165"/>
      <c r="G212" s="165"/>
      <c r="H212" s="165"/>
      <c r="I212" s="165"/>
      <c r="J212" s="165"/>
      <c r="K212" s="165"/>
      <c r="L212" s="108"/>
      <c r="M212" s="32"/>
      <c r="N212" s="32"/>
      <c r="O212" s="32"/>
      <c r="P212" s="33"/>
      <c r="Q212" s="33"/>
      <c r="R212" s="33"/>
      <c r="S212" s="33"/>
      <c r="T212" s="33"/>
      <c r="U212" s="33"/>
      <c r="V212" s="33"/>
      <c r="W212" s="33"/>
      <c r="X212" s="33"/>
      <c r="Y212" s="33"/>
      <c r="Z212" s="33"/>
    </row>
    <row r="213" spans="1:26" ht="21" customHeight="1" x14ac:dyDescent="0.25">
      <c r="A213" s="108"/>
      <c r="B213" s="629" t="s">
        <v>103</v>
      </c>
      <c r="C213" s="629"/>
      <c r="D213" s="629"/>
      <c r="E213" s="154"/>
      <c r="F213" s="154"/>
      <c r="G213" s="154"/>
      <c r="H213" s="154"/>
      <c r="I213" s="154"/>
      <c r="J213" s="154"/>
      <c r="K213" s="154"/>
      <c r="L213" s="108"/>
      <c r="M213" s="32"/>
      <c r="N213" s="32"/>
      <c r="O213" s="32"/>
      <c r="P213" s="33"/>
      <c r="Q213" s="33"/>
      <c r="R213" s="33"/>
      <c r="S213" s="33"/>
      <c r="T213" s="33"/>
      <c r="U213" s="33"/>
      <c r="V213" s="33"/>
      <c r="W213" s="33"/>
      <c r="X213" s="33"/>
      <c r="Y213" s="33"/>
      <c r="Z213" s="33"/>
    </row>
    <row r="214" spans="1:26" s="44" customFormat="1" ht="90.75" customHeight="1" x14ac:dyDescent="0.25">
      <c r="A214" s="149"/>
      <c r="B214" s="188" t="s">
        <v>104</v>
      </c>
      <c r="C214" s="273" t="s">
        <v>105</v>
      </c>
      <c r="D214" s="692" t="s">
        <v>106</v>
      </c>
      <c r="E214" s="695"/>
      <c r="F214" s="660" t="s">
        <v>256</v>
      </c>
      <c r="G214" s="688"/>
      <c r="H214" s="272" t="s">
        <v>107</v>
      </c>
      <c r="I214" s="272" t="s">
        <v>255</v>
      </c>
      <c r="J214" s="272" t="s">
        <v>142</v>
      </c>
      <c r="K214" s="166"/>
      <c r="L214" s="149"/>
      <c r="M214" s="43"/>
      <c r="N214" s="43"/>
      <c r="O214" s="43"/>
    </row>
    <row r="215" spans="1:26" s="44" customFormat="1" ht="38.25" customHeight="1" x14ac:dyDescent="0.25">
      <c r="A215" s="149"/>
      <c r="B215" s="689" t="s">
        <v>156</v>
      </c>
      <c r="C215" s="690"/>
      <c r="D215" s="690"/>
      <c r="E215" s="690"/>
      <c r="F215" s="690"/>
      <c r="G215" s="690"/>
      <c r="H215" s="690"/>
      <c r="I215" s="690"/>
      <c r="J215" s="691"/>
      <c r="K215" s="167"/>
      <c r="L215" s="149"/>
      <c r="M215" s="43"/>
      <c r="N215" s="43"/>
      <c r="O215" s="43"/>
    </row>
    <row r="216" spans="1:26" s="44" customFormat="1" ht="13.8" x14ac:dyDescent="0.25">
      <c r="A216" s="149"/>
      <c r="B216" s="189" t="s">
        <v>92</v>
      </c>
      <c r="C216" s="189" t="s">
        <v>108</v>
      </c>
      <c r="D216" s="618" t="s">
        <v>93</v>
      </c>
      <c r="E216" s="619"/>
      <c r="F216" s="636">
        <v>45000</v>
      </c>
      <c r="G216" s="637"/>
      <c r="H216" s="190">
        <v>0.75</v>
      </c>
      <c r="I216" s="190">
        <v>0.5</v>
      </c>
      <c r="J216" s="191">
        <f>IF(F216&gt;0, I216*F216,"")</f>
        <v>22500</v>
      </c>
      <c r="K216" s="168"/>
      <c r="L216" s="149"/>
      <c r="M216" s="43"/>
      <c r="N216" s="43"/>
      <c r="O216" s="43"/>
    </row>
    <row r="217" spans="1:26" s="44" customFormat="1" ht="13.8" x14ac:dyDescent="0.25">
      <c r="A217" s="149"/>
      <c r="B217" s="192" t="s">
        <v>94</v>
      </c>
      <c r="C217" s="192" t="s">
        <v>123</v>
      </c>
      <c r="D217" s="618" t="s">
        <v>93</v>
      </c>
      <c r="E217" s="619"/>
      <c r="F217" s="638">
        <v>15000</v>
      </c>
      <c r="G217" s="638"/>
      <c r="H217" s="193">
        <v>0.5</v>
      </c>
      <c r="I217" s="193">
        <v>1</v>
      </c>
      <c r="J217" s="194">
        <f>IF(F217&gt;0, I217*F217,"")</f>
        <v>15000</v>
      </c>
      <c r="K217" s="168"/>
      <c r="L217" s="149"/>
      <c r="M217" s="43"/>
      <c r="N217" s="43"/>
      <c r="O217" s="43"/>
    </row>
    <row r="218" spans="1:26" s="44" customFormat="1" ht="13.8" x14ac:dyDescent="0.25">
      <c r="A218" s="149"/>
      <c r="B218" s="195"/>
      <c r="C218" s="196"/>
      <c r="D218" s="196"/>
      <c r="E218" s="196"/>
      <c r="F218" s="197"/>
      <c r="G218" s="197"/>
      <c r="H218" s="198"/>
      <c r="I218" s="198"/>
      <c r="J218" s="199"/>
      <c r="K218" s="168"/>
      <c r="L218" s="149"/>
      <c r="M218" s="43"/>
      <c r="N218" s="43"/>
      <c r="O218" s="43"/>
    </row>
    <row r="219" spans="1:26" ht="13.8" x14ac:dyDescent="0.25">
      <c r="A219" s="108"/>
      <c r="B219" s="200" t="s">
        <v>21</v>
      </c>
      <c r="C219" s="47"/>
      <c r="D219" s="620" t="str">
        <f t="shared" ref="D219:D233" si="13">IF(C191&gt;0,C191," ")</f>
        <v xml:space="preserve"> </v>
      </c>
      <c r="E219" s="619"/>
      <c r="F219" s="630"/>
      <c r="G219" s="630"/>
      <c r="H219" s="202" t="str">
        <f t="shared" ref="H219:H233" si="14">IF(D191&gt;0,D191," ")</f>
        <v xml:space="preserve"> </v>
      </c>
      <c r="I219" s="202" t="str">
        <f t="shared" ref="I219:I233" si="15">IF(E191&gt;0,E191," ")</f>
        <v xml:space="preserve"> </v>
      </c>
      <c r="J219" s="221" t="str">
        <f>IF(F219&gt;0, I219*F219,"")</f>
        <v/>
      </c>
      <c r="K219" s="168"/>
      <c r="L219" s="108"/>
      <c r="M219" s="32"/>
      <c r="N219" s="32"/>
      <c r="O219" s="32"/>
    </row>
    <row r="220" spans="1:26" ht="13.8" x14ac:dyDescent="0.25">
      <c r="A220" s="108"/>
      <c r="B220" s="201" t="s">
        <v>23</v>
      </c>
      <c r="C220" s="48"/>
      <c r="D220" s="620" t="str">
        <f t="shared" si="13"/>
        <v xml:space="preserve"> </v>
      </c>
      <c r="E220" s="619"/>
      <c r="F220" s="630"/>
      <c r="G220" s="630"/>
      <c r="H220" s="202" t="str">
        <f t="shared" si="14"/>
        <v xml:space="preserve"> </v>
      </c>
      <c r="I220" s="202" t="str">
        <f t="shared" si="15"/>
        <v xml:space="preserve"> </v>
      </c>
      <c r="J220" s="221" t="str">
        <f t="shared" ref="J220:J233" si="16">IF(F220&gt;0, I220*F220,"")</f>
        <v/>
      </c>
      <c r="K220" s="168"/>
      <c r="L220" s="108"/>
      <c r="M220" s="32"/>
      <c r="N220" s="32"/>
      <c r="O220" s="32"/>
    </row>
    <row r="221" spans="1:26" ht="13.8" x14ac:dyDescent="0.25">
      <c r="A221" s="108"/>
      <c r="B221" s="201" t="s">
        <v>24</v>
      </c>
      <c r="C221" s="48"/>
      <c r="D221" s="620" t="str">
        <f t="shared" si="13"/>
        <v xml:space="preserve"> </v>
      </c>
      <c r="E221" s="619"/>
      <c r="F221" s="630"/>
      <c r="G221" s="630"/>
      <c r="H221" s="202" t="str">
        <f t="shared" si="14"/>
        <v xml:space="preserve"> </v>
      </c>
      <c r="I221" s="202" t="str">
        <f t="shared" si="15"/>
        <v xml:space="preserve"> </v>
      </c>
      <c r="J221" s="221" t="str">
        <f t="shared" si="16"/>
        <v/>
      </c>
      <c r="K221" s="168"/>
      <c r="L221" s="108"/>
      <c r="M221" s="32"/>
      <c r="N221" s="32"/>
      <c r="O221" s="32"/>
    </row>
    <row r="222" spans="1:26" ht="13.8" x14ac:dyDescent="0.25">
      <c r="A222" s="108"/>
      <c r="B222" s="201" t="s">
        <v>95</v>
      </c>
      <c r="C222" s="48"/>
      <c r="D222" s="620" t="str">
        <f t="shared" si="13"/>
        <v xml:space="preserve"> </v>
      </c>
      <c r="E222" s="619"/>
      <c r="F222" s="630"/>
      <c r="G222" s="630"/>
      <c r="H222" s="202" t="str">
        <f t="shared" si="14"/>
        <v xml:space="preserve"> </v>
      </c>
      <c r="I222" s="202" t="str">
        <f t="shared" si="15"/>
        <v xml:space="preserve"> </v>
      </c>
      <c r="J222" s="221" t="str">
        <f t="shared" si="16"/>
        <v/>
      </c>
      <c r="K222" s="168"/>
      <c r="L222" s="108"/>
      <c r="M222" s="32"/>
      <c r="N222" s="32"/>
      <c r="O222" s="32"/>
    </row>
    <row r="223" spans="1:26" ht="13.8" x14ac:dyDescent="0.25">
      <c r="A223" s="108"/>
      <c r="B223" s="201" t="s">
        <v>69</v>
      </c>
      <c r="C223" s="48"/>
      <c r="D223" s="620" t="str">
        <f t="shared" si="13"/>
        <v xml:space="preserve"> </v>
      </c>
      <c r="E223" s="619"/>
      <c r="F223" s="630"/>
      <c r="G223" s="630"/>
      <c r="H223" s="202" t="str">
        <f t="shared" si="14"/>
        <v xml:space="preserve"> </v>
      </c>
      <c r="I223" s="202" t="str">
        <f t="shared" si="15"/>
        <v xml:space="preserve"> </v>
      </c>
      <c r="J223" s="221" t="str">
        <f t="shared" si="16"/>
        <v/>
      </c>
      <c r="K223" s="168"/>
      <c r="L223" s="108"/>
      <c r="M223" s="32"/>
      <c r="N223" s="32"/>
      <c r="O223" s="32"/>
    </row>
    <row r="224" spans="1:26" ht="13.8" x14ac:dyDescent="0.25">
      <c r="A224" s="108"/>
      <c r="B224" s="201" t="s">
        <v>96</v>
      </c>
      <c r="C224" s="48"/>
      <c r="D224" s="620" t="str">
        <f t="shared" si="13"/>
        <v xml:space="preserve"> </v>
      </c>
      <c r="E224" s="619"/>
      <c r="F224" s="630"/>
      <c r="G224" s="630"/>
      <c r="H224" s="202" t="str">
        <f t="shared" si="14"/>
        <v xml:space="preserve"> </v>
      </c>
      <c r="I224" s="202" t="str">
        <f t="shared" si="15"/>
        <v xml:space="preserve"> </v>
      </c>
      <c r="J224" s="221" t="str">
        <f t="shared" si="16"/>
        <v/>
      </c>
      <c r="K224" s="168"/>
      <c r="L224" s="108"/>
      <c r="M224" s="32"/>
      <c r="N224" s="32"/>
      <c r="O224" s="32"/>
    </row>
    <row r="225" spans="1:15" ht="13.8" x14ac:dyDescent="0.25">
      <c r="A225" s="108"/>
      <c r="B225" s="201" t="s">
        <v>97</v>
      </c>
      <c r="C225" s="48"/>
      <c r="D225" s="620" t="str">
        <f t="shared" si="13"/>
        <v xml:space="preserve"> </v>
      </c>
      <c r="E225" s="619"/>
      <c r="F225" s="630"/>
      <c r="G225" s="630"/>
      <c r="H225" s="202" t="str">
        <f t="shared" si="14"/>
        <v xml:space="preserve"> </v>
      </c>
      <c r="I225" s="202" t="str">
        <f t="shared" si="15"/>
        <v xml:space="preserve"> </v>
      </c>
      <c r="J225" s="221" t="str">
        <f t="shared" si="16"/>
        <v/>
      </c>
      <c r="K225" s="168"/>
      <c r="L225" s="108"/>
      <c r="M225" s="32"/>
      <c r="N225" s="32"/>
      <c r="O225" s="32"/>
    </row>
    <row r="226" spans="1:15" ht="13.8" x14ac:dyDescent="0.25">
      <c r="A226" s="108"/>
      <c r="B226" s="201" t="s">
        <v>98</v>
      </c>
      <c r="C226" s="48"/>
      <c r="D226" s="620" t="str">
        <f t="shared" si="13"/>
        <v xml:space="preserve"> </v>
      </c>
      <c r="E226" s="619"/>
      <c r="F226" s="630"/>
      <c r="G226" s="630"/>
      <c r="H226" s="202" t="str">
        <f t="shared" si="14"/>
        <v xml:space="preserve"> </v>
      </c>
      <c r="I226" s="202" t="str">
        <f t="shared" si="15"/>
        <v xml:space="preserve"> </v>
      </c>
      <c r="J226" s="221" t="str">
        <f t="shared" si="16"/>
        <v/>
      </c>
      <c r="K226" s="168"/>
      <c r="L226" s="108"/>
      <c r="M226" s="32"/>
      <c r="N226" s="32"/>
      <c r="O226" s="32"/>
    </row>
    <row r="227" spans="1:15" s="44" customFormat="1" ht="13.8" x14ac:dyDescent="0.25">
      <c r="A227" s="149"/>
      <c r="B227" s="201" t="s">
        <v>99</v>
      </c>
      <c r="C227" s="48"/>
      <c r="D227" s="620" t="str">
        <f t="shared" si="13"/>
        <v xml:space="preserve"> </v>
      </c>
      <c r="E227" s="619"/>
      <c r="F227" s="630"/>
      <c r="G227" s="630"/>
      <c r="H227" s="202" t="str">
        <f t="shared" si="14"/>
        <v xml:space="preserve"> </v>
      </c>
      <c r="I227" s="202" t="str">
        <f t="shared" si="15"/>
        <v xml:space="preserve"> </v>
      </c>
      <c r="J227" s="221" t="str">
        <f t="shared" si="16"/>
        <v/>
      </c>
      <c r="K227" s="168"/>
      <c r="L227" s="149"/>
      <c r="M227" s="43"/>
      <c r="N227" s="43"/>
      <c r="O227" s="43"/>
    </row>
    <row r="228" spans="1:15" s="44" customFormat="1" ht="13.8" x14ac:dyDescent="0.25">
      <c r="A228" s="149"/>
      <c r="B228" s="201" t="s">
        <v>100</v>
      </c>
      <c r="C228" s="48"/>
      <c r="D228" s="620" t="str">
        <f t="shared" si="13"/>
        <v xml:space="preserve"> </v>
      </c>
      <c r="E228" s="619"/>
      <c r="F228" s="630"/>
      <c r="G228" s="630"/>
      <c r="H228" s="202" t="str">
        <f t="shared" si="14"/>
        <v xml:space="preserve"> </v>
      </c>
      <c r="I228" s="202" t="str">
        <f t="shared" si="15"/>
        <v xml:space="preserve"> </v>
      </c>
      <c r="J228" s="221" t="str">
        <f t="shared" si="16"/>
        <v/>
      </c>
      <c r="K228" s="168"/>
      <c r="L228" s="149"/>
      <c r="M228" s="43"/>
      <c r="N228" s="43"/>
      <c r="O228" s="43"/>
    </row>
    <row r="229" spans="1:15" s="44" customFormat="1" ht="13.8" x14ac:dyDescent="0.25">
      <c r="A229" s="149"/>
      <c r="B229" s="201" t="s">
        <v>111</v>
      </c>
      <c r="C229" s="48"/>
      <c r="D229" s="620" t="str">
        <f t="shared" si="13"/>
        <v xml:space="preserve"> </v>
      </c>
      <c r="E229" s="619"/>
      <c r="F229" s="630"/>
      <c r="G229" s="630"/>
      <c r="H229" s="202" t="str">
        <f t="shared" si="14"/>
        <v xml:space="preserve"> </v>
      </c>
      <c r="I229" s="202" t="str">
        <f t="shared" si="15"/>
        <v xml:space="preserve"> </v>
      </c>
      <c r="J229" s="221" t="str">
        <f t="shared" si="16"/>
        <v/>
      </c>
      <c r="K229" s="168"/>
      <c r="L229" s="149"/>
      <c r="M229" s="43"/>
      <c r="N229" s="43"/>
      <c r="O229" s="43"/>
    </row>
    <row r="230" spans="1:15" s="44" customFormat="1" ht="13.8" x14ac:dyDescent="0.25">
      <c r="A230" s="149"/>
      <c r="B230" s="201" t="s">
        <v>112</v>
      </c>
      <c r="C230" s="48"/>
      <c r="D230" s="620" t="str">
        <f t="shared" si="13"/>
        <v xml:space="preserve"> </v>
      </c>
      <c r="E230" s="619"/>
      <c r="F230" s="630"/>
      <c r="G230" s="630"/>
      <c r="H230" s="202" t="str">
        <f t="shared" si="14"/>
        <v xml:space="preserve"> </v>
      </c>
      <c r="I230" s="202" t="str">
        <f t="shared" si="15"/>
        <v xml:space="preserve"> </v>
      </c>
      <c r="J230" s="221" t="str">
        <f t="shared" si="16"/>
        <v/>
      </c>
      <c r="K230" s="168"/>
      <c r="L230" s="149"/>
      <c r="M230" s="43"/>
      <c r="N230" s="43"/>
      <c r="O230" s="43"/>
    </row>
    <row r="231" spans="1:15" s="44" customFormat="1" ht="13.8" x14ac:dyDescent="0.25">
      <c r="A231" s="149"/>
      <c r="B231" s="201" t="s">
        <v>113</v>
      </c>
      <c r="C231" s="48"/>
      <c r="D231" s="620" t="str">
        <f t="shared" si="13"/>
        <v xml:space="preserve"> </v>
      </c>
      <c r="E231" s="619"/>
      <c r="F231" s="630"/>
      <c r="G231" s="630"/>
      <c r="H231" s="202" t="str">
        <f t="shared" si="14"/>
        <v xml:space="preserve"> </v>
      </c>
      <c r="I231" s="202" t="str">
        <f t="shared" si="15"/>
        <v xml:space="preserve"> </v>
      </c>
      <c r="J231" s="221" t="str">
        <f t="shared" si="16"/>
        <v/>
      </c>
      <c r="K231" s="168"/>
      <c r="L231" s="149"/>
      <c r="M231" s="43"/>
      <c r="N231" s="43"/>
      <c r="O231" s="43"/>
    </row>
    <row r="232" spans="1:15" s="44" customFormat="1" ht="13.8" x14ac:dyDescent="0.25">
      <c r="A232" s="149"/>
      <c r="B232" s="201" t="s">
        <v>114</v>
      </c>
      <c r="C232" s="48"/>
      <c r="D232" s="620" t="str">
        <f t="shared" si="13"/>
        <v xml:space="preserve"> </v>
      </c>
      <c r="E232" s="619"/>
      <c r="F232" s="630"/>
      <c r="G232" s="630"/>
      <c r="H232" s="202" t="str">
        <f t="shared" si="14"/>
        <v xml:space="preserve"> </v>
      </c>
      <c r="I232" s="202" t="str">
        <f t="shared" si="15"/>
        <v xml:space="preserve"> </v>
      </c>
      <c r="J232" s="221" t="str">
        <f t="shared" si="16"/>
        <v/>
      </c>
      <c r="K232" s="168"/>
      <c r="L232" s="149"/>
      <c r="M232" s="43"/>
      <c r="N232" s="43"/>
      <c r="O232" s="43"/>
    </row>
    <row r="233" spans="1:15" s="44" customFormat="1" ht="14.4" thickBot="1" x14ac:dyDescent="0.3">
      <c r="A233" s="149"/>
      <c r="B233" s="201" t="s">
        <v>115</v>
      </c>
      <c r="C233" s="48"/>
      <c r="D233" s="620" t="str">
        <f t="shared" si="13"/>
        <v xml:space="preserve"> </v>
      </c>
      <c r="E233" s="619"/>
      <c r="F233" s="630"/>
      <c r="G233" s="630"/>
      <c r="H233" s="202" t="str">
        <f t="shared" si="14"/>
        <v xml:space="preserve"> </v>
      </c>
      <c r="I233" s="202" t="str">
        <f t="shared" si="15"/>
        <v xml:space="preserve"> </v>
      </c>
      <c r="J233" s="221" t="str">
        <f t="shared" si="16"/>
        <v/>
      </c>
      <c r="K233" s="168"/>
      <c r="L233" s="149"/>
      <c r="M233" s="43"/>
      <c r="N233" s="43"/>
      <c r="O233" s="43"/>
    </row>
    <row r="234" spans="1:15" ht="16.5" customHeight="1" thickBot="1" x14ac:dyDescent="0.3">
      <c r="A234" s="108"/>
      <c r="B234" s="154"/>
      <c r="C234" s="154"/>
      <c r="D234" s="154"/>
      <c r="E234" s="154"/>
      <c r="F234" s="204"/>
      <c r="G234" s="204"/>
      <c r="H234" s="204"/>
      <c r="I234" s="205" t="s">
        <v>109</v>
      </c>
      <c r="J234" s="222">
        <f>SUM(J219:J233)</f>
        <v>0</v>
      </c>
      <c r="K234" s="169"/>
      <c r="L234" s="108"/>
      <c r="M234" s="32"/>
      <c r="N234" s="32"/>
      <c r="O234" s="32"/>
    </row>
    <row r="235" spans="1:15" ht="21" customHeight="1" x14ac:dyDescent="0.25">
      <c r="A235" s="108"/>
      <c r="B235" s="629" t="s">
        <v>110</v>
      </c>
      <c r="C235" s="629"/>
      <c r="D235" s="629"/>
      <c r="E235" s="207"/>
      <c r="F235" s="207"/>
      <c r="G235" s="207"/>
      <c r="H235" s="207"/>
      <c r="I235" s="154"/>
      <c r="J235" s="154"/>
      <c r="K235" s="154"/>
      <c r="L235" s="108"/>
      <c r="M235" s="32"/>
      <c r="N235" s="32"/>
      <c r="O235" s="32"/>
    </row>
    <row r="236" spans="1:15" ht="55.2" x14ac:dyDescent="0.25">
      <c r="A236" s="108"/>
      <c r="B236" s="188" t="s">
        <v>104</v>
      </c>
      <c r="C236" s="273" t="s">
        <v>105</v>
      </c>
      <c r="D236" s="658" t="s">
        <v>101</v>
      </c>
      <c r="E236" s="659"/>
      <c r="F236" s="660" t="s">
        <v>253</v>
      </c>
      <c r="G236" s="661"/>
      <c r="H236" s="662"/>
      <c r="I236" s="277" t="s">
        <v>254</v>
      </c>
      <c r="J236" s="272" t="s">
        <v>143</v>
      </c>
      <c r="K236" s="166"/>
      <c r="L236" s="108"/>
      <c r="M236" s="32"/>
      <c r="N236" s="32"/>
      <c r="O236" s="32"/>
    </row>
    <row r="237" spans="1:15" ht="13.8" x14ac:dyDescent="0.25">
      <c r="A237" s="108"/>
      <c r="B237" s="201" t="s">
        <v>21</v>
      </c>
      <c r="C237" s="48"/>
      <c r="D237" s="653"/>
      <c r="E237" s="654"/>
      <c r="F237" s="655"/>
      <c r="G237" s="656"/>
      <c r="H237" s="657"/>
      <c r="I237" s="49"/>
      <c r="J237" s="223" t="str">
        <f t="shared" ref="J237:J251" si="17">IF(F237&gt;0, I237*F237,"")</f>
        <v/>
      </c>
      <c r="K237" s="168"/>
      <c r="L237" s="108"/>
      <c r="M237" s="32"/>
      <c r="N237" s="32"/>
      <c r="O237" s="32"/>
    </row>
    <row r="238" spans="1:15" ht="13.8" x14ac:dyDescent="0.25">
      <c r="A238" s="108"/>
      <c r="B238" s="210" t="s">
        <v>23</v>
      </c>
      <c r="C238" s="48"/>
      <c r="D238" s="653"/>
      <c r="E238" s="654"/>
      <c r="F238" s="655"/>
      <c r="G238" s="656"/>
      <c r="H238" s="657"/>
      <c r="I238" s="49"/>
      <c r="J238" s="223" t="str">
        <f t="shared" si="17"/>
        <v/>
      </c>
      <c r="K238" s="168"/>
      <c r="L238" s="108"/>
    </row>
    <row r="239" spans="1:15" ht="13.8" x14ac:dyDescent="0.25">
      <c r="A239" s="108"/>
      <c r="B239" s="210" t="s">
        <v>24</v>
      </c>
      <c r="C239" s="48"/>
      <c r="D239" s="653"/>
      <c r="E239" s="654"/>
      <c r="F239" s="655"/>
      <c r="G239" s="656"/>
      <c r="H239" s="657"/>
      <c r="I239" s="49"/>
      <c r="J239" s="223" t="str">
        <f t="shared" si="17"/>
        <v/>
      </c>
      <c r="K239" s="168"/>
      <c r="L239" s="108"/>
    </row>
    <row r="240" spans="1:15" ht="13.8" x14ac:dyDescent="0.25">
      <c r="A240" s="108"/>
      <c r="B240" s="210" t="s">
        <v>95</v>
      </c>
      <c r="C240" s="48"/>
      <c r="D240" s="653"/>
      <c r="E240" s="654"/>
      <c r="F240" s="655"/>
      <c r="G240" s="656"/>
      <c r="H240" s="657"/>
      <c r="I240" s="49"/>
      <c r="J240" s="223" t="str">
        <f t="shared" si="17"/>
        <v/>
      </c>
      <c r="K240" s="168"/>
      <c r="L240" s="108"/>
    </row>
    <row r="241" spans="1:15" ht="13.8" x14ac:dyDescent="0.25">
      <c r="A241" s="108"/>
      <c r="B241" s="210" t="s">
        <v>69</v>
      </c>
      <c r="C241" s="48"/>
      <c r="D241" s="653"/>
      <c r="E241" s="654"/>
      <c r="F241" s="655"/>
      <c r="G241" s="656"/>
      <c r="H241" s="657"/>
      <c r="I241" s="49"/>
      <c r="J241" s="223" t="str">
        <f t="shared" si="17"/>
        <v/>
      </c>
      <c r="K241" s="168"/>
      <c r="L241" s="108"/>
    </row>
    <row r="242" spans="1:15" ht="13.8" x14ac:dyDescent="0.25">
      <c r="A242" s="108"/>
      <c r="B242" s="210" t="s">
        <v>96</v>
      </c>
      <c r="C242" s="48"/>
      <c r="D242" s="653"/>
      <c r="E242" s="654"/>
      <c r="F242" s="655"/>
      <c r="G242" s="656"/>
      <c r="H242" s="657"/>
      <c r="I242" s="49"/>
      <c r="J242" s="223" t="str">
        <f t="shared" si="17"/>
        <v/>
      </c>
      <c r="K242" s="168"/>
      <c r="L242" s="108"/>
    </row>
    <row r="243" spans="1:15" ht="13.8" x14ac:dyDescent="0.25">
      <c r="A243" s="108"/>
      <c r="B243" s="210" t="s">
        <v>97</v>
      </c>
      <c r="C243" s="48"/>
      <c r="D243" s="653"/>
      <c r="E243" s="654"/>
      <c r="F243" s="655"/>
      <c r="G243" s="656"/>
      <c r="H243" s="657"/>
      <c r="I243" s="49"/>
      <c r="J243" s="223" t="str">
        <f t="shared" si="17"/>
        <v/>
      </c>
      <c r="K243" s="168"/>
      <c r="L243" s="108"/>
    </row>
    <row r="244" spans="1:15" ht="13.8" x14ac:dyDescent="0.25">
      <c r="A244" s="108"/>
      <c r="B244" s="210" t="s">
        <v>98</v>
      </c>
      <c r="C244" s="48"/>
      <c r="D244" s="653"/>
      <c r="E244" s="654"/>
      <c r="F244" s="655"/>
      <c r="G244" s="656"/>
      <c r="H244" s="657"/>
      <c r="I244" s="49"/>
      <c r="J244" s="223" t="str">
        <f t="shared" si="17"/>
        <v/>
      </c>
      <c r="K244" s="168"/>
      <c r="L244" s="108"/>
    </row>
    <row r="245" spans="1:15" ht="13.8" x14ac:dyDescent="0.25">
      <c r="A245" s="108"/>
      <c r="B245" s="210" t="s">
        <v>99</v>
      </c>
      <c r="C245" s="48"/>
      <c r="D245" s="653"/>
      <c r="E245" s="654"/>
      <c r="F245" s="655"/>
      <c r="G245" s="656"/>
      <c r="H245" s="657"/>
      <c r="I245" s="49"/>
      <c r="J245" s="223" t="str">
        <f t="shared" si="17"/>
        <v/>
      </c>
      <c r="K245" s="168"/>
      <c r="L245" s="108"/>
    </row>
    <row r="246" spans="1:15" ht="13.8" x14ac:dyDescent="0.25">
      <c r="A246" s="108"/>
      <c r="B246" s="210" t="s">
        <v>100</v>
      </c>
      <c r="C246" s="48"/>
      <c r="D246" s="653"/>
      <c r="E246" s="654"/>
      <c r="F246" s="655"/>
      <c r="G246" s="656"/>
      <c r="H246" s="657"/>
      <c r="I246" s="49"/>
      <c r="J246" s="223" t="str">
        <f t="shared" si="17"/>
        <v/>
      </c>
      <c r="K246" s="168"/>
      <c r="L246" s="108"/>
    </row>
    <row r="247" spans="1:15" ht="13.8" x14ac:dyDescent="0.25">
      <c r="A247" s="108"/>
      <c r="B247" s="210" t="s">
        <v>111</v>
      </c>
      <c r="C247" s="48"/>
      <c r="D247" s="653"/>
      <c r="E247" s="654"/>
      <c r="F247" s="655"/>
      <c r="G247" s="656"/>
      <c r="H247" s="657"/>
      <c r="I247" s="49"/>
      <c r="J247" s="223" t="str">
        <f t="shared" si="17"/>
        <v/>
      </c>
      <c r="K247" s="168"/>
      <c r="L247" s="108"/>
    </row>
    <row r="248" spans="1:15" ht="13.8" x14ac:dyDescent="0.25">
      <c r="A248" s="108"/>
      <c r="B248" s="210" t="s">
        <v>112</v>
      </c>
      <c r="C248" s="48"/>
      <c r="D248" s="653"/>
      <c r="E248" s="654"/>
      <c r="F248" s="655"/>
      <c r="G248" s="656"/>
      <c r="H248" s="657"/>
      <c r="I248" s="49"/>
      <c r="J248" s="223" t="str">
        <f t="shared" si="17"/>
        <v/>
      </c>
      <c r="K248" s="168"/>
      <c r="L248" s="108"/>
    </row>
    <row r="249" spans="1:15" ht="13.8" x14ac:dyDescent="0.25">
      <c r="A249" s="108"/>
      <c r="B249" s="210" t="s">
        <v>113</v>
      </c>
      <c r="C249" s="48"/>
      <c r="D249" s="653"/>
      <c r="E249" s="654"/>
      <c r="F249" s="655"/>
      <c r="G249" s="656"/>
      <c r="H249" s="657"/>
      <c r="I249" s="49"/>
      <c r="J249" s="223" t="str">
        <f t="shared" si="17"/>
        <v/>
      </c>
      <c r="K249" s="168"/>
      <c r="L249" s="108"/>
    </row>
    <row r="250" spans="1:15" ht="13.8" x14ac:dyDescent="0.25">
      <c r="A250" s="108"/>
      <c r="B250" s="210" t="s">
        <v>114</v>
      </c>
      <c r="C250" s="48"/>
      <c r="D250" s="653"/>
      <c r="E250" s="654"/>
      <c r="F250" s="655"/>
      <c r="G250" s="656"/>
      <c r="H250" s="657"/>
      <c r="I250" s="49"/>
      <c r="J250" s="223" t="str">
        <f t="shared" si="17"/>
        <v/>
      </c>
      <c r="K250" s="168"/>
      <c r="L250" s="108"/>
    </row>
    <row r="251" spans="1:15" ht="14.4" thickBot="1" x14ac:dyDescent="0.3">
      <c r="A251" s="108"/>
      <c r="B251" s="210" t="s">
        <v>115</v>
      </c>
      <c r="C251" s="48"/>
      <c r="D251" s="653"/>
      <c r="E251" s="654"/>
      <c r="F251" s="655"/>
      <c r="G251" s="656"/>
      <c r="H251" s="657"/>
      <c r="I251" s="49"/>
      <c r="J251" s="223" t="str">
        <f t="shared" si="17"/>
        <v/>
      </c>
      <c r="K251" s="168"/>
      <c r="L251" s="108"/>
    </row>
    <row r="252" spans="1:15" ht="14.4" thickBot="1" x14ac:dyDescent="0.3">
      <c r="A252" s="108"/>
      <c r="B252" s="154"/>
      <c r="C252" s="154"/>
      <c r="D252" s="154"/>
      <c r="E252" s="154"/>
      <c r="F252" s="154"/>
      <c r="G252" s="154"/>
      <c r="H252" s="212"/>
      <c r="I252" s="205" t="s">
        <v>116</v>
      </c>
      <c r="J252" s="222">
        <f>SUM(J237:J251)</f>
        <v>0</v>
      </c>
      <c r="K252" s="169"/>
      <c r="L252" s="108"/>
    </row>
    <row r="253" spans="1:15" ht="11.25" customHeight="1" thickBot="1" x14ac:dyDescent="0.3">
      <c r="A253" s="108"/>
      <c r="B253" s="154"/>
      <c r="C253" s="154"/>
      <c r="D253" s="154"/>
      <c r="E253" s="154"/>
      <c r="F253" s="154"/>
      <c r="G253" s="154"/>
      <c r="H253" s="213"/>
      <c r="I253" s="214"/>
      <c r="J253" s="170"/>
      <c r="K253" s="170"/>
      <c r="L253" s="108"/>
    </row>
    <row r="254" spans="1:15" s="50" customFormat="1" ht="21" customHeight="1" thickBot="1" x14ac:dyDescent="0.3">
      <c r="A254" s="118"/>
      <c r="B254" s="118"/>
      <c r="C254" s="118"/>
      <c r="D254" s="118"/>
      <c r="E254" s="663" t="s">
        <v>147</v>
      </c>
      <c r="F254" s="663"/>
      <c r="G254" s="663"/>
      <c r="H254" s="663"/>
      <c r="I254" s="664"/>
      <c r="J254" s="224">
        <f>ROUND(J252+J234,2)</f>
        <v>0</v>
      </c>
      <c r="K254" s="171"/>
      <c r="L254" s="118"/>
      <c r="M254" s="40"/>
      <c r="N254" s="40"/>
      <c r="O254" s="40"/>
    </row>
    <row r="255" spans="1:15" s="50" customFormat="1" ht="12.75" customHeight="1" x14ac:dyDescent="0.25">
      <c r="A255" s="118"/>
      <c r="B255" s="118"/>
      <c r="C255" s="118"/>
      <c r="D255" s="118"/>
      <c r="E255" s="217"/>
      <c r="F255" s="217"/>
      <c r="G255" s="217"/>
      <c r="H255" s="217"/>
      <c r="I255" s="218"/>
      <c r="J255" s="171"/>
      <c r="K255" s="171"/>
      <c r="L255" s="118"/>
      <c r="M255" s="40"/>
      <c r="N255" s="40"/>
      <c r="O255" s="40"/>
    </row>
    <row r="256" spans="1:15" ht="18.45" hidden="1" customHeight="1" x14ac:dyDescent="0.25">
      <c r="A256" s="108"/>
      <c r="B256" s="154"/>
      <c r="C256" s="154"/>
      <c r="D256" s="154"/>
      <c r="E256" s="154"/>
      <c r="F256" s="154"/>
      <c r="G256" s="154"/>
      <c r="H256" s="154"/>
      <c r="I256" s="154"/>
      <c r="J256" s="154"/>
      <c r="K256" s="154"/>
      <c r="L256" s="110"/>
      <c r="M256" s="32"/>
      <c r="N256" s="32"/>
      <c r="O256" s="33"/>
    </row>
    <row r="257" spans="1:15" ht="30.75" hidden="1" customHeight="1" x14ac:dyDescent="0.25">
      <c r="A257" s="108"/>
      <c r="B257" s="684" t="s">
        <v>138</v>
      </c>
      <c r="C257" s="684"/>
      <c r="D257" s="684"/>
      <c r="E257" s="684"/>
      <c r="F257" s="684"/>
      <c r="G257" s="685"/>
      <c r="H257" s="301">
        <f>IF(H28="","",H28+3)</f>
        <v>2026</v>
      </c>
      <c r="I257" s="260" t="s">
        <v>148</v>
      </c>
      <c r="J257" s="155"/>
      <c r="K257" s="155"/>
      <c r="L257" s="108"/>
      <c r="M257" s="32"/>
      <c r="N257" s="32"/>
      <c r="O257" s="32"/>
    </row>
    <row r="258" spans="1:15" ht="11.55" hidden="1" customHeight="1" x14ac:dyDescent="0.25">
      <c r="A258" s="108"/>
      <c r="B258" s="155"/>
      <c r="C258" s="174"/>
      <c r="D258" s="174"/>
      <c r="E258" s="174"/>
      <c r="F258" s="174"/>
      <c r="G258" s="174"/>
      <c r="H258" s="174"/>
      <c r="I258" s="175"/>
      <c r="J258" s="155"/>
      <c r="K258" s="155"/>
      <c r="L258" s="108"/>
      <c r="M258" s="32"/>
      <c r="N258" s="32"/>
      <c r="O258" s="32"/>
    </row>
    <row r="259" spans="1:15" ht="76.5" hidden="1" customHeight="1" x14ac:dyDescent="0.25">
      <c r="A259" s="108"/>
      <c r="B259" s="674" t="s">
        <v>219</v>
      </c>
      <c r="C259" s="675"/>
      <c r="D259" s="675"/>
      <c r="E259" s="675"/>
      <c r="F259" s="675"/>
      <c r="G259" s="675"/>
      <c r="H259" s="675"/>
      <c r="I259" s="675"/>
      <c r="J259" s="675"/>
      <c r="K259" s="63"/>
      <c r="L259" s="108"/>
      <c r="M259" s="32"/>
      <c r="N259" s="32"/>
      <c r="O259" s="32"/>
    </row>
    <row r="260" spans="1:15" ht="10.5" hidden="1" customHeight="1" x14ac:dyDescent="0.3">
      <c r="A260" s="108"/>
      <c r="B260" s="676"/>
      <c r="C260" s="676"/>
      <c r="D260" s="676"/>
      <c r="E260" s="676"/>
      <c r="F260" s="676"/>
      <c r="G260" s="676"/>
      <c r="H260" s="676"/>
      <c r="I260" s="676"/>
      <c r="J260" s="220"/>
      <c r="K260" s="156"/>
      <c r="L260" s="110"/>
      <c r="M260" s="32"/>
      <c r="N260" s="32"/>
      <c r="O260" s="33"/>
    </row>
    <row r="261" spans="1:15" s="44" customFormat="1" ht="48" hidden="1" customHeight="1" x14ac:dyDescent="0.25">
      <c r="A261" s="149"/>
      <c r="B261" s="176" t="s">
        <v>91</v>
      </c>
      <c r="C261" s="177" t="s">
        <v>218</v>
      </c>
      <c r="D261" s="177" t="s">
        <v>228</v>
      </c>
      <c r="E261" s="677" t="s">
        <v>227</v>
      </c>
      <c r="F261" s="678"/>
      <c r="G261" s="679" t="s">
        <v>229</v>
      </c>
      <c r="H261" s="680"/>
      <c r="I261" s="178" t="s">
        <v>167</v>
      </c>
      <c r="J261" s="178" t="s">
        <v>102</v>
      </c>
      <c r="K261" s="157"/>
      <c r="L261" s="158"/>
      <c r="M261" s="43"/>
      <c r="N261" s="43"/>
    </row>
    <row r="262" spans="1:15" s="44" customFormat="1" ht="33" hidden="1" customHeight="1" x14ac:dyDescent="0.25">
      <c r="A262" s="149"/>
      <c r="B262" s="641" t="s">
        <v>153</v>
      </c>
      <c r="C262" s="642"/>
      <c r="D262" s="642"/>
      <c r="E262" s="642"/>
      <c r="F262" s="642"/>
      <c r="G262" s="642"/>
      <c r="H262" s="642"/>
      <c r="I262" s="642"/>
      <c r="J262" s="643"/>
      <c r="K262" s="159"/>
      <c r="L262" s="158"/>
      <c r="M262" s="43"/>
      <c r="N262" s="43"/>
    </row>
    <row r="263" spans="1:15" s="44" customFormat="1" ht="24" hidden="1" customHeight="1" x14ac:dyDescent="0.25">
      <c r="A263" s="149"/>
      <c r="B263" s="179" t="s">
        <v>92</v>
      </c>
      <c r="C263" s="180" t="s">
        <v>93</v>
      </c>
      <c r="D263" s="181">
        <v>0.75</v>
      </c>
      <c r="E263" s="693">
        <v>0.5</v>
      </c>
      <c r="F263" s="694"/>
      <c r="G263" s="644">
        <v>0</v>
      </c>
      <c r="H263" s="645"/>
      <c r="I263" s="182">
        <v>0.5</v>
      </c>
      <c r="J263" s="183">
        <v>1</v>
      </c>
      <c r="K263" s="160"/>
      <c r="L263" s="158"/>
      <c r="M263" s="43"/>
      <c r="N263" s="43"/>
    </row>
    <row r="264" spans="1:15" s="44" customFormat="1" ht="24" hidden="1" customHeight="1" x14ac:dyDescent="0.25">
      <c r="A264" s="149"/>
      <c r="B264" s="641" t="s">
        <v>247</v>
      </c>
      <c r="C264" s="642"/>
      <c r="D264" s="642"/>
      <c r="E264" s="642"/>
      <c r="F264" s="642"/>
      <c r="G264" s="642"/>
      <c r="H264" s="642"/>
      <c r="I264" s="642"/>
      <c r="J264" s="643"/>
      <c r="K264" s="159"/>
      <c r="L264" s="158"/>
      <c r="M264" s="43"/>
      <c r="N264" s="43"/>
    </row>
    <row r="265" spans="1:15" s="44" customFormat="1" ht="24" hidden="1" customHeight="1" x14ac:dyDescent="0.25">
      <c r="A265" s="149"/>
      <c r="B265" s="179" t="s">
        <v>94</v>
      </c>
      <c r="C265" s="180" t="s">
        <v>93</v>
      </c>
      <c r="D265" s="181">
        <v>0.5</v>
      </c>
      <c r="E265" s="693">
        <v>1</v>
      </c>
      <c r="F265" s="694"/>
      <c r="G265" s="644">
        <v>0</v>
      </c>
      <c r="H265" s="646"/>
      <c r="I265" s="182">
        <v>0</v>
      </c>
      <c r="J265" s="183">
        <v>1</v>
      </c>
      <c r="K265" s="160"/>
      <c r="L265" s="158"/>
      <c r="M265" s="43"/>
      <c r="N265" s="43"/>
    </row>
    <row r="266" spans="1:15" s="44" customFormat="1" ht="10.5" hidden="1" customHeight="1" x14ac:dyDescent="0.25">
      <c r="A266" s="149"/>
      <c r="B266" s="650"/>
      <c r="C266" s="651"/>
      <c r="D266" s="651"/>
      <c r="E266" s="651"/>
      <c r="F266" s="651"/>
      <c r="G266" s="651"/>
      <c r="H266" s="651"/>
      <c r="I266" s="651"/>
      <c r="J266" s="652"/>
      <c r="K266" s="161"/>
      <c r="L266" s="158"/>
      <c r="M266" s="43"/>
      <c r="N266" s="43"/>
    </row>
    <row r="267" spans="1:15" s="44" customFormat="1" ht="24" hidden="1" customHeight="1" x14ac:dyDescent="0.25">
      <c r="A267" s="149"/>
      <c r="B267" s="184" t="s">
        <v>21</v>
      </c>
      <c r="C267" s="57"/>
      <c r="D267" s="61"/>
      <c r="E267" s="625"/>
      <c r="F267" s="626"/>
      <c r="G267" s="627"/>
      <c r="H267" s="628"/>
      <c r="I267" s="58"/>
      <c r="J267" s="185" t="str">
        <f t="shared" ref="J267:J281" si="18">IF(E267="","",E267+G267+I267)</f>
        <v/>
      </c>
      <c r="K267" s="158"/>
      <c r="L267" s="158"/>
      <c r="M267" s="43"/>
      <c r="N267" s="43"/>
    </row>
    <row r="268" spans="1:15" s="44" customFormat="1" ht="24" hidden="1" customHeight="1" x14ac:dyDescent="0.25">
      <c r="A268" s="149"/>
      <c r="B268" s="184" t="s">
        <v>23</v>
      </c>
      <c r="C268" s="57"/>
      <c r="D268" s="61"/>
      <c r="E268" s="625"/>
      <c r="F268" s="626"/>
      <c r="G268" s="627"/>
      <c r="H268" s="628"/>
      <c r="I268" s="58"/>
      <c r="J268" s="185" t="str">
        <f t="shared" si="18"/>
        <v/>
      </c>
      <c r="K268" s="158"/>
      <c r="L268" s="158"/>
      <c r="M268" s="43"/>
      <c r="N268" s="43"/>
    </row>
    <row r="269" spans="1:15" s="44" customFormat="1" ht="24" hidden="1" customHeight="1" x14ac:dyDescent="0.25">
      <c r="A269" s="149"/>
      <c r="B269" s="184" t="s">
        <v>24</v>
      </c>
      <c r="C269" s="57"/>
      <c r="D269" s="61"/>
      <c r="E269" s="625"/>
      <c r="F269" s="626"/>
      <c r="G269" s="627"/>
      <c r="H269" s="628"/>
      <c r="I269" s="58"/>
      <c r="J269" s="185" t="str">
        <f t="shared" si="18"/>
        <v/>
      </c>
      <c r="K269" s="158"/>
      <c r="L269" s="158"/>
      <c r="M269" s="43"/>
      <c r="N269" s="43"/>
    </row>
    <row r="270" spans="1:15" s="44" customFormat="1" ht="24" hidden="1" customHeight="1" x14ac:dyDescent="0.25">
      <c r="A270" s="149"/>
      <c r="B270" s="184" t="s">
        <v>95</v>
      </c>
      <c r="C270" s="57"/>
      <c r="D270" s="61"/>
      <c r="E270" s="625"/>
      <c r="F270" s="626"/>
      <c r="G270" s="627"/>
      <c r="H270" s="628"/>
      <c r="I270" s="58"/>
      <c r="J270" s="185" t="str">
        <f t="shared" si="18"/>
        <v/>
      </c>
      <c r="K270" s="158"/>
      <c r="L270" s="158"/>
      <c r="M270" s="43"/>
      <c r="N270" s="43"/>
    </row>
    <row r="271" spans="1:15" s="44" customFormat="1" ht="24" hidden="1" customHeight="1" x14ac:dyDescent="0.25">
      <c r="A271" s="149"/>
      <c r="B271" s="184" t="s">
        <v>69</v>
      </c>
      <c r="C271" s="57"/>
      <c r="D271" s="61"/>
      <c r="E271" s="625"/>
      <c r="F271" s="626"/>
      <c r="G271" s="627"/>
      <c r="H271" s="628"/>
      <c r="I271" s="58"/>
      <c r="J271" s="185" t="str">
        <f t="shared" si="18"/>
        <v/>
      </c>
      <c r="K271" s="158"/>
      <c r="L271" s="158"/>
      <c r="M271" s="43"/>
      <c r="N271" s="43"/>
    </row>
    <row r="272" spans="1:15" s="44" customFormat="1" ht="24" hidden="1" customHeight="1" x14ac:dyDescent="0.25">
      <c r="A272" s="149"/>
      <c r="B272" s="184" t="s">
        <v>96</v>
      </c>
      <c r="C272" s="57"/>
      <c r="D272" s="61"/>
      <c r="E272" s="625"/>
      <c r="F272" s="626"/>
      <c r="G272" s="627"/>
      <c r="H272" s="628"/>
      <c r="I272" s="58"/>
      <c r="J272" s="185" t="str">
        <f t="shared" si="18"/>
        <v/>
      </c>
      <c r="K272" s="158"/>
      <c r="L272" s="158"/>
      <c r="M272" s="43"/>
      <c r="N272" s="43"/>
    </row>
    <row r="273" spans="1:26" s="44" customFormat="1" ht="24" hidden="1" customHeight="1" x14ac:dyDescent="0.25">
      <c r="A273" s="149"/>
      <c r="B273" s="184" t="s">
        <v>97</v>
      </c>
      <c r="C273" s="57"/>
      <c r="D273" s="61"/>
      <c r="E273" s="625"/>
      <c r="F273" s="626"/>
      <c r="G273" s="627"/>
      <c r="H273" s="628"/>
      <c r="I273" s="58"/>
      <c r="J273" s="185" t="str">
        <f t="shared" si="18"/>
        <v/>
      </c>
      <c r="K273" s="158"/>
      <c r="L273" s="158"/>
      <c r="M273" s="43"/>
      <c r="N273" s="43"/>
    </row>
    <row r="274" spans="1:26" s="44" customFormat="1" ht="24" hidden="1" customHeight="1" x14ac:dyDescent="0.25">
      <c r="A274" s="149"/>
      <c r="B274" s="184" t="s">
        <v>98</v>
      </c>
      <c r="C274" s="57"/>
      <c r="D274" s="61"/>
      <c r="E274" s="625"/>
      <c r="F274" s="626"/>
      <c r="G274" s="627"/>
      <c r="H274" s="628"/>
      <c r="I274" s="58"/>
      <c r="J274" s="185" t="str">
        <f t="shared" si="18"/>
        <v/>
      </c>
      <c r="K274" s="158"/>
      <c r="L274" s="158"/>
      <c r="M274" s="43"/>
      <c r="N274" s="43"/>
    </row>
    <row r="275" spans="1:26" s="44" customFormat="1" ht="24" hidden="1" customHeight="1" x14ac:dyDescent="0.25">
      <c r="A275" s="149"/>
      <c r="B275" s="184" t="s">
        <v>99</v>
      </c>
      <c r="C275" s="57"/>
      <c r="D275" s="61"/>
      <c r="E275" s="625"/>
      <c r="F275" s="626"/>
      <c r="G275" s="627"/>
      <c r="H275" s="628"/>
      <c r="I275" s="58"/>
      <c r="J275" s="185" t="str">
        <f t="shared" si="18"/>
        <v/>
      </c>
      <c r="K275" s="158"/>
      <c r="L275" s="158"/>
      <c r="M275" s="43"/>
      <c r="N275" s="43"/>
    </row>
    <row r="276" spans="1:26" s="44" customFormat="1" ht="24" hidden="1" customHeight="1" x14ac:dyDescent="0.25">
      <c r="A276" s="149"/>
      <c r="B276" s="184" t="s">
        <v>100</v>
      </c>
      <c r="C276" s="57"/>
      <c r="D276" s="61"/>
      <c r="E276" s="625"/>
      <c r="F276" s="626"/>
      <c r="G276" s="627"/>
      <c r="H276" s="628"/>
      <c r="I276" s="58"/>
      <c r="J276" s="185" t="str">
        <f t="shared" si="18"/>
        <v/>
      </c>
      <c r="K276" s="158"/>
      <c r="L276" s="158"/>
      <c r="M276" s="43"/>
      <c r="N276" s="43"/>
    </row>
    <row r="277" spans="1:26" s="44" customFormat="1" ht="24" hidden="1" customHeight="1" x14ac:dyDescent="0.25">
      <c r="A277" s="149"/>
      <c r="B277" s="184" t="s">
        <v>111</v>
      </c>
      <c r="C277" s="57"/>
      <c r="D277" s="61"/>
      <c r="E277" s="625"/>
      <c r="F277" s="626"/>
      <c r="G277" s="627"/>
      <c r="H277" s="628"/>
      <c r="I277" s="58"/>
      <c r="J277" s="185" t="str">
        <f t="shared" si="18"/>
        <v/>
      </c>
      <c r="K277" s="158"/>
      <c r="L277" s="158"/>
      <c r="M277" s="43"/>
      <c r="N277" s="43"/>
    </row>
    <row r="278" spans="1:26" s="44" customFormat="1" ht="24" hidden="1" customHeight="1" x14ac:dyDescent="0.25">
      <c r="A278" s="149"/>
      <c r="B278" s="184" t="s">
        <v>112</v>
      </c>
      <c r="C278" s="57"/>
      <c r="D278" s="61"/>
      <c r="E278" s="625"/>
      <c r="F278" s="626"/>
      <c r="G278" s="627"/>
      <c r="H278" s="628"/>
      <c r="I278" s="58"/>
      <c r="J278" s="185" t="str">
        <f t="shared" si="18"/>
        <v/>
      </c>
      <c r="K278" s="158"/>
      <c r="L278" s="158"/>
      <c r="M278" s="43"/>
      <c r="N278" s="43"/>
    </row>
    <row r="279" spans="1:26" s="44" customFormat="1" ht="24" hidden="1" customHeight="1" x14ac:dyDescent="0.25">
      <c r="A279" s="149"/>
      <c r="B279" s="184" t="s">
        <v>113</v>
      </c>
      <c r="C279" s="57"/>
      <c r="D279" s="61"/>
      <c r="E279" s="625"/>
      <c r="F279" s="626"/>
      <c r="G279" s="627"/>
      <c r="H279" s="628"/>
      <c r="I279" s="58"/>
      <c r="J279" s="185" t="str">
        <f t="shared" si="18"/>
        <v/>
      </c>
      <c r="K279" s="158"/>
      <c r="L279" s="158"/>
      <c r="M279" s="43"/>
      <c r="N279" s="43"/>
    </row>
    <row r="280" spans="1:26" s="44" customFormat="1" ht="24" hidden="1" customHeight="1" x14ac:dyDescent="0.25">
      <c r="A280" s="149"/>
      <c r="B280" s="184" t="s">
        <v>114</v>
      </c>
      <c r="C280" s="57"/>
      <c r="D280" s="61"/>
      <c r="E280" s="625"/>
      <c r="F280" s="626"/>
      <c r="G280" s="627"/>
      <c r="H280" s="628"/>
      <c r="I280" s="58"/>
      <c r="J280" s="185" t="str">
        <f t="shared" si="18"/>
        <v/>
      </c>
      <c r="K280" s="158"/>
      <c r="L280" s="158"/>
      <c r="M280" s="43"/>
      <c r="N280" s="43"/>
    </row>
    <row r="281" spans="1:26" s="44" customFormat="1" ht="24" hidden="1" customHeight="1" x14ac:dyDescent="0.25">
      <c r="A281" s="149"/>
      <c r="B281" s="184" t="s">
        <v>115</v>
      </c>
      <c r="C281" s="57"/>
      <c r="D281" s="61"/>
      <c r="E281" s="625"/>
      <c r="F281" s="626"/>
      <c r="G281" s="627"/>
      <c r="H281" s="628"/>
      <c r="I281" s="58"/>
      <c r="J281" s="185" t="str">
        <f t="shared" si="18"/>
        <v/>
      </c>
      <c r="K281" s="158"/>
      <c r="L281" s="158"/>
      <c r="M281" s="43"/>
      <c r="N281" s="43"/>
    </row>
    <row r="282" spans="1:26" s="44" customFormat="1" ht="16.05" hidden="1" customHeight="1" x14ac:dyDescent="0.25">
      <c r="A282" s="149"/>
      <c r="B282" s="161"/>
      <c r="C282" s="159"/>
      <c r="D282" s="186"/>
      <c r="E282" s="187"/>
      <c r="F282" s="187"/>
      <c r="G282" s="187"/>
      <c r="H282" s="187"/>
      <c r="I282" s="187"/>
      <c r="J282" s="160"/>
      <c r="K282" s="160"/>
      <c r="L282" s="112"/>
      <c r="M282" s="43"/>
      <c r="N282" s="43"/>
    </row>
    <row r="283" spans="1:26" s="44" customFormat="1" ht="44.55" hidden="1" customHeight="1" x14ac:dyDescent="0.25">
      <c r="A283" s="149"/>
      <c r="B283" s="665" t="s">
        <v>210</v>
      </c>
      <c r="C283" s="666"/>
      <c r="D283" s="666"/>
      <c r="E283" s="666"/>
      <c r="F283" s="666"/>
      <c r="G283" s="666"/>
      <c r="H283" s="666"/>
      <c r="I283" s="666"/>
      <c r="J283" s="666"/>
      <c r="K283" s="162"/>
      <c r="L283" s="112"/>
      <c r="M283" s="43"/>
      <c r="N283" s="43"/>
    </row>
    <row r="284" spans="1:26" s="44" customFormat="1" ht="28.5" hidden="1" customHeight="1" x14ac:dyDescent="0.25">
      <c r="A284" s="149"/>
      <c r="B284" s="686"/>
      <c r="C284" s="668"/>
      <c r="D284" s="668"/>
      <c r="E284" s="668"/>
      <c r="F284" s="668"/>
      <c r="G284" s="668"/>
      <c r="H284" s="668"/>
      <c r="I284" s="668"/>
      <c r="J284" s="668"/>
      <c r="K284" s="162"/>
      <c r="L284" s="112"/>
      <c r="M284" s="43"/>
      <c r="N284" s="43"/>
    </row>
    <row r="285" spans="1:26" s="44" customFormat="1" ht="19.5" hidden="1" customHeight="1" x14ac:dyDescent="0.25">
      <c r="A285" s="149"/>
      <c r="B285" s="687"/>
      <c r="C285" s="687"/>
      <c r="D285" s="687"/>
      <c r="E285" s="687"/>
      <c r="F285" s="687"/>
      <c r="G285" s="687"/>
      <c r="H285" s="687"/>
      <c r="I285" s="687"/>
      <c r="J285" s="687"/>
      <c r="K285" s="163"/>
      <c r="L285" s="112"/>
      <c r="M285" s="43"/>
      <c r="N285" s="43"/>
    </row>
    <row r="286" spans="1:26" s="46" customFormat="1" ht="21.45" hidden="1" customHeight="1" x14ac:dyDescent="0.25">
      <c r="A286" s="150"/>
      <c r="B286" s="671"/>
      <c r="C286" s="671"/>
      <c r="D286" s="671"/>
      <c r="E286" s="671"/>
      <c r="F286" s="671"/>
      <c r="G286" s="671"/>
      <c r="H286" s="671"/>
      <c r="I286" s="671"/>
      <c r="J286" s="671"/>
      <c r="K286" s="164"/>
      <c r="L286" s="112"/>
      <c r="M286" s="45"/>
      <c r="N286" s="45"/>
      <c r="O286" s="45"/>
      <c r="P286" s="45"/>
      <c r="Q286" s="45"/>
      <c r="R286" s="45"/>
      <c r="S286" s="45"/>
      <c r="T286" s="45"/>
      <c r="U286" s="45"/>
      <c r="V286" s="45"/>
      <c r="W286" s="45"/>
      <c r="X286" s="45"/>
      <c r="Y286" s="45"/>
      <c r="Z286" s="45"/>
    </row>
    <row r="287" spans="1:26" ht="25.05" hidden="1" customHeight="1" x14ac:dyDescent="0.25">
      <c r="A287" s="108"/>
      <c r="B287" s="672" t="s">
        <v>139</v>
      </c>
      <c r="C287" s="673"/>
      <c r="D287" s="673"/>
      <c r="E287" s="673"/>
      <c r="F287" s="673"/>
      <c r="G287" s="259"/>
      <c r="H287" s="294">
        <f>IF(H257="","",H257)</f>
        <v>2026</v>
      </c>
      <c r="I287" s="260" t="s">
        <v>148</v>
      </c>
      <c r="J287" s="155"/>
      <c r="K287" s="155"/>
      <c r="L287" s="108"/>
      <c r="M287" s="32"/>
      <c r="N287" s="32"/>
      <c r="O287" s="32"/>
      <c r="P287" s="33"/>
      <c r="Q287" s="33"/>
      <c r="R287" s="33"/>
      <c r="S287" s="33"/>
      <c r="T287" s="33"/>
      <c r="U287" s="33"/>
      <c r="V287" s="33"/>
      <c r="W287" s="33"/>
      <c r="X287" s="33"/>
      <c r="Y287" s="33"/>
      <c r="Z287" s="33"/>
    </row>
    <row r="288" spans="1:26" ht="15.45" hidden="1" customHeight="1" x14ac:dyDescent="0.25">
      <c r="A288" s="151"/>
      <c r="B288" s="165"/>
      <c r="C288" s="165"/>
      <c r="D288" s="165"/>
      <c r="E288" s="165"/>
      <c r="F288" s="165"/>
      <c r="G288" s="165"/>
      <c r="H288" s="165"/>
      <c r="I288" s="165"/>
      <c r="J288" s="165"/>
      <c r="K288" s="165"/>
      <c r="L288" s="108"/>
      <c r="M288" s="32"/>
      <c r="N288" s="32"/>
      <c r="O288" s="32"/>
      <c r="P288" s="33"/>
      <c r="Q288" s="33"/>
      <c r="R288" s="33"/>
      <c r="S288" s="33"/>
      <c r="T288" s="33"/>
      <c r="U288" s="33"/>
      <c r="V288" s="33"/>
      <c r="W288" s="33"/>
      <c r="X288" s="33"/>
      <c r="Y288" s="33"/>
      <c r="Z288" s="33"/>
    </row>
    <row r="289" spans="1:26" ht="21" hidden="1" customHeight="1" x14ac:dyDescent="0.25">
      <c r="A289" s="108"/>
      <c r="B289" s="629" t="s">
        <v>103</v>
      </c>
      <c r="C289" s="629"/>
      <c r="D289" s="629"/>
      <c r="E289" s="154"/>
      <c r="F289" s="154"/>
      <c r="G289" s="154"/>
      <c r="H289" s="154"/>
      <c r="I289" s="154"/>
      <c r="J289" s="154"/>
      <c r="K289" s="154"/>
      <c r="L289" s="108"/>
      <c r="M289" s="32"/>
      <c r="N289" s="32"/>
      <c r="O289" s="32"/>
      <c r="P289" s="33"/>
      <c r="Q289" s="33"/>
      <c r="R289" s="33"/>
      <c r="S289" s="33"/>
      <c r="T289" s="33"/>
      <c r="U289" s="33"/>
      <c r="V289" s="33"/>
      <c r="W289" s="33"/>
      <c r="X289" s="33"/>
      <c r="Y289" s="33"/>
      <c r="Z289" s="33"/>
    </row>
    <row r="290" spans="1:26" s="44" customFormat="1" ht="90.75" hidden="1" customHeight="1" x14ac:dyDescent="0.25">
      <c r="A290" s="149"/>
      <c r="B290" s="188" t="s">
        <v>104</v>
      </c>
      <c r="C290" s="273" t="s">
        <v>105</v>
      </c>
      <c r="D290" s="692" t="s">
        <v>106</v>
      </c>
      <c r="E290" s="619"/>
      <c r="F290" s="660" t="s">
        <v>257</v>
      </c>
      <c r="G290" s="688"/>
      <c r="H290" s="272" t="s">
        <v>107</v>
      </c>
      <c r="I290" s="272" t="s">
        <v>255</v>
      </c>
      <c r="J290" s="272" t="s">
        <v>142</v>
      </c>
      <c r="K290" s="166"/>
      <c r="L290" s="149"/>
      <c r="M290" s="43"/>
      <c r="N290" s="43"/>
      <c r="O290" s="43"/>
    </row>
    <row r="291" spans="1:26" s="44" customFormat="1" ht="38.25" hidden="1" customHeight="1" x14ac:dyDescent="0.25">
      <c r="A291" s="149"/>
      <c r="B291" s="689" t="s">
        <v>157</v>
      </c>
      <c r="C291" s="690"/>
      <c r="D291" s="690"/>
      <c r="E291" s="690"/>
      <c r="F291" s="690"/>
      <c r="G291" s="690"/>
      <c r="H291" s="690"/>
      <c r="I291" s="690"/>
      <c r="J291" s="691"/>
      <c r="K291" s="167"/>
      <c r="L291" s="149"/>
      <c r="M291" s="43"/>
      <c r="N291" s="43"/>
      <c r="O291" s="43"/>
    </row>
    <row r="292" spans="1:26" s="44" customFormat="1" ht="13.8" hidden="1" x14ac:dyDescent="0.25">
      <c r="A292" s="149"/>
      <c r="B292" s="189" t="s">
        <v>92</v>
      </c>
      <c r="C292" s="189" t="s">
        <v>108</v>
      </c>
      <c r="D292" s="618" t="s">
        <v>93</v>
      </c>
      <c r="E292" s="619"/>
      <c r="F292" s="636">
        <v>45000</v>
      </c>
      <c r="G292" s="637"/>
      <c r="H292" s="190">
        <v>0.75</v>
      </c>
      <c r="I292" s="190">
        <v>0.5</v>
      </c>
      <c r="J292" s="191">
        <f>IF(F292&gt;0, I292*F292,"")</f>
        <v>22500</v>
      </c>
      <c r="K292" s="168"/>
      <c r="L292" s="149"/>
      <c r="M292" s="43"/>
      <c r="N292" s="43"/>
      <c r="O292" s="43"/>
    </row>
    <row r="293" spans="1:26" s="44" customFormat="1" ht="13.8" hidden="1" x14ac:dyDescent="0.25">
      <c r="A293" s="149"/>
      <c r="B293" s="192" t="s">
        <v>94</v>
      </c>
      <c r="C293" s="192" t="s">
        <v>123</v>
      </c>
      <c r="D293" s="618" t="s">
        <v>93</v>
      </c>
      <c r="E293" s="619"/>
      <c r="F293" s="638">
        <v>15000</v>
      </c>
      <c r="G293" s="638"/>
      <c r="H293" s="193">
        <v>0.5</v>
      </c>
      <c r="I293" s="193">
        <v>1</v>
      </c>
      <c r="J293" s="194">
        <f>IF(F293&gt;0, I293*F293,"")</f>
        <v>15000</v>
      </c>
      <c r="K293" s="168"/>
      <c r="L293" s="149"/>
      <c r="M293" s="43"/>
      <c r="N293" s="43"/>
      <c r="O293" s="43"/>
    </row>
    <row r="294" spans="1:26" s="44" customFormat="1" ht="13.8" hidden="1" x14ac:dyDescent="0.25">
      <c r="A294" s="149"/>
      <c r="B294" s="195"/>
      <c r="C294" s="196"/>
      <c r="D294" s="196"/>
      <c r="E294" s="196"/>
      <c r="F294" s="197"/>
      <c r="G294" s="197"/>
      <c r="H294" s="198"/>
      <c r="I294" s="198"/>
      <c r="J294" s="199"/>
      <c r="K294" s="168"/>
      <c r="L294" s="149"/>
      <c r="M294" s="43"/>
      <c r="N294" s="43"/>
      <c r="O294" s="43"/>
    </row>
    <row r="295" spans="1:26" ht="13.8" hidden="1" x14ac:dyDescent="0.25">
      <c r="A295" s="108"/>
      <c r="B295" s="200" t="s">
        <v>21</v>
      </c>
      <c r="C295" s="47"/>
      <c r="D295" s="620" t="str">
        <f t="shared" ref="D295:D309" si="19">IF(C267&gt;0,C267," ")</f>
        <v xml:space="preserve"> </v>
      </c>
      <c r="E295" s="619"/>
      <c r="F295" s="630"/>
      <c r="G295" s="630"/>
      <c r="H295" s="202" t="str">
        <f t="shared" ref="H295:H309" si="20">IF(D267&gt;0,D267," ")</f>
        <v xml:space="preserve"> </v>
      </c>
      <c r="I295" s="202" t="str">
        <f t="shared" ref="I295:I309" si="21">IF(E267&gt;0,E267," ")</f>
        <v xml:space="preserve"> </v>
      </c>
      <c r="J295" s="221" t="str">
        <f>IF(F295&gt;0, I295*F295,"")</f>
        <v/>
      </c>
      <c r="K295" s="168"/>
      <c r="L295" s="108"/>
      <c r="M295" s="32"/>
      <c r="N295" s="32"/>
      <c r="O295" s="32"/>
    </row>
    <row r="296" spans="1:26" ht="13.8" hidden="1" x14ac:dyDescent="0.25">
      <c r="A296" s="108"/>
      <c r="B296" s="201" t="s">
        <v>23</v>
      </c>
      <c r="C296" s="48"/>
      <c r="D296" s="620" t="str">
        <f t="shared" si="19"/>
        <v xml:space="preserve"> </v>
      </c>
      <c r="E296" s="619"/>
      <c r="F296" s="630"/>
      <c r="G296" s="630"/>
      <c r="H296" s="202" t="str">
        <f t="shared" si="20"/>
        <v xml:space="preserve"> </v>
      </c>
      <c r="I296" s="202" t="str">
        <f t="shared" si="21"/>
        <v xml:space="preserve"> </v>
      </c>
      <c r="J296" s="221" t="str">
        <f t="shared" ref="J296:J309" si="22">IF(F296&gt;0, I296*F296,"")</f>
        <v/>
      </c>
      <c r="K296" s="168"/>
      <c r="L296" s="108"/>
      <c r="M296" s="32"/>
      <c r="N296" s="32"/>
      <c r="O296" s="32"/>
    </row>
    <row r="297" spans="1:26" ht="13.8" hidden="1" x14ac:dyDescent="0.25">
      <c r="A297" s="108"/>
      <c r="B297" s="201" t="s">
        <v>24</v>
      </c>
      <c r="C297" s="48"/>
      <c r="D297" s="620" t="str">
        <f t="shared" si="19"/>
        <v xml:space="preserve"> </v>
      </c>
      <c r="E297" s="619"/>
      <c r="F297" s="630"/>
      <c r="G297" s="630"/>
      <c r="H297" s="202" t="str">
        <f t="shared" si="20"/>
        <v xml:space="preserve"> </v>
      </c>
      <c r="I297" s="202" t="str">
        <f t="shared" si="21"/>
        <v xml:space="preserve"> </v>
      </c>
      <c r="J297" s="221" t="str">
        <f t="shared" si="22"/>
        <v/>
      </c>
      <c r="K297" s="168"/>
      <c r="L297" s="108"/>
      <c r="M297" s="32"/>
      <c r="N297" s="32"/>
      <c r="O297" s="32"/>
    </row>
    <row r="298" spans="1:26" ht="13.8" hidden="1" x14ac:dyDescent="0.25">
      <c r="A298" s="108"/>
      <c r="B298" s="201" t="s">
        <v>95</v>
      </c>
      <c r="C298" s="48"/>
      <c r="D298" s="620" t="str">
        <f t="shared" si="19"/>
        <v xml:space="preserve"> </v>
      </c>
      <c r="E298" s="619"/>
      <c r="F298" s="630"/>
      <c r="G298" s="630"/>
      <c r="H298" s="202" t="str">
        <f t="shared" si="20"/>
        <v xml:space="preserve"> </v>
      </c>
      <c r="I298" s="202" t="str">
        <f t="shared" si="21"/>
        <v xml:space="preserve"> </v>
      </c>
      <c r="J298" s="221" t="str">
        <f t="shared" si="22"/>
        <v/>
      </c>
      <c r="K298" s="168"/>
      <c r="L298" s="108"/>
      <c r="M298" s="32"/>
      <c r="N298" s="32"/>
      <c r="O298" s="32"/>
    </row>
    <row r="299" spans="1:26" ht="13.8" hidden="1" x14ac:dyDescent="0.25">
      <c r="A299" s="108"/>
      <c r="B299" s="201" t="s">
        <v>69</v>
      </c>
      <c r="C299" s="48"/>
      <c r="D299" s="620" t="str">
        <f t="shared" si="19"/>
        <v xml:space="preserve"> </v>
      </c>
      <c r="E299" s="619"/>
      <c r="F299" s="630"/>
      <c r="G299" s="630"/>
      <c r="H299" s="202" t="str">
        <f t="shared" si="20"/>
        <v xml:space="preserve"> </v>
      </c>
      <c r="I299" s="202" t="str">
        <f t="shared" si="21"/>
        <v xml:space="preserve"> </v>
      </c>
      <c r="J299" s="221" t="str">
        <f t="shared" si="22"/>
        <v/>
      </c>
      <c r="K299" s="168"/>
      <c r="L299" s="108"/>
      <c r="M299" s="32"/>
      <c r="N299" s="32"/>
      <c r="O299" s="32"/>
    </row>
    <row r="300" spans="1:26" ht="13.8" hidden="1" x14ac:dyDescent="0.25">
      <c r="A300" s="108"/>
      <c r="B300" s="201" t="s">
        <v>96</v>
      </c>
      <c r="C300" s="48"/>
      <c r="D300" s="620" t="str">
        <f t="shared" si="19"/>
        <v xml:space="preserve"> </v>
      </c>
      <c r="E300" s="619"/>
      <c r="F300" s="630"/>
      <c r="G300" s="630"/>
      <c r="H300" s="202" t="str">
        <f t="shared" si="20"/>
        <v xml:space="preserve"> </v>
      </c>
      <c r="I300" s="202" t="str">
        <f t="shared" si="21"/>
        <v xml:space="preserve"> </v>
      </c>
      <c r="J300" s="221" t="str">
        <f t="shared" si="22"/>
        <v/>
      </c>
      <c r="K300" s="168"/>
      <c r="L300" s="108"/>
      <c r="M300" s="32"/>
      <c r="N300" s="32"/>
      <c r="O300" s="32"/>
    </row>
    <row r="301" spans="1:26" ht="13.8" hidden="1" x14ac:dyDescent="0.25">
      <c r="A301" s="108"/>
      <c r="B301" s="201" t="s">
        <v>97</v>
      </c>
      <c r="C301" s="48"/>
      <c r="D301" s="620" t="str">
        <f t="shared" si="19"/>
        <v xml:space="preserve"> </v>
      </c>
      <c r="E301" s="619"/>
      <c r="F301" s="630"/>
      <c r="G301" s="630"/>
      <c r="H301" s="202" t="str">
        <f t="shared" si="20"/>
        <v xml:space="preserve"> </v>
      </c>
      <c r="I301" s="202" t="str">
        <f t="shared" si="21"/>
        <v xml:space="preserve"> </v>
      </c>
      <c r="J301" s="221" t="str">
        <f t="shared" si="22"/>
        <v/>
      </c>
      <c r="K301" s="168"/>
      <c r="L301" s="108"/>
      <c r="M301" s="32"/>
      <c r="N301" s="32"/>
      <c r="O301" s="32"/>
    </row>
    <row r="302" spans="1:26" ht="13.8" hidden="1" x14ac:dyDescent="0.25">
      <c r="A302" s="108"/>
      <c r="B302" s="201" t="s">
        <v>98</v>
      </c>
      <c r="C302" s="48"/>
      <c r="D302" s="620" t="str">
        <f t="shared" si="19"/>
        <v xml:space="preserve"> </v>
      </c>
      <c r="E302" s="619"/>
      <c r="F302" s="630"/>
      <c r="G302" s="630"/>
      <c r="H302" s="202" t="str">
        <f t="shared" si="20"/>
        <v xml:space="preserve"> </v>
      </c>
      <c r="I302" s="202" t="str">
        <f t="shared" si="21"/>
        <v xml:space="preserve"> </v>
      </c>
      <c r="J302" s="221" t="str">
        <f t="shared" si="22"/>
        <v/>
      </c>
      <c r="K302" s="168"/>
      <c r="L302" s="108"/>
      <c r="M302" s="32"/>
      <c r="N302" s="32"/>
      <c r="O302" s="32"/>
    </row>
    <row r="303" spans="1:26" s="44" customFormat="1" ht="13.8" hidden="1" x14ac:dyDescent="0.25">
      <c r="A303" s="149"/>
      <c r="B303" s="201" t="s">
        <v>99</v>
      </c>
      <c r="C303" s="48"/>
      <c r="D303" s="620" t="str">
        <f t="shared" si="19"/>
        <v xml:space="preserve"> </v>
      </c>
      <c r="E303" s="619"/>
      <c r="F303" s="630"/>
      <c r="G303" s="630"/>
      <c r="H303" s="202" t="str">
        <f t="shared" si="20"/>
        <v xml:space="preserve"> </v>
      </c>
      <c r="I303" s="202" t="str">
        <f t="shared" si="21"/>
        <v xml:space="preserve"> </v>
      </c>
      <c r="J303" s="221" t="str">
        <f t="shared" si="22"/>
        <v/>
      </c>
      <c r="K303" s="168"/>
      <c r="L303" s="149"/>
      <c r="M303" s="43"/>
      <c r="N303" s="43"/>
      <c r="O303" s="43"/>
    </row>
    <row r="304" spans="1:26" s="44" customFormat="1" ht="13.8" hidden="1" x14ac:dyDescent="0.25">
      <c r="A304" s="149"/>
      <c r="B304" s="201" t="s">
        <v>100</v>
      </c>
      <c r="C304" s="48"/>
      <c r="D304" s="620" t="str">
        <f t="shared" si="19"/>
        <v xml:space="preserve"> </v>
      </c>
      <c r="E304" s="619"/>
      <c r="F304" s="630"/>
      <c r="G304" s="630"/>
      <c r="H304" s="202" t="str">
        <f t="shared" si="20"/>
        <v xml:space="preserve"> </v>
      </c>
      <c r="I304" s="202" t="str">
        <f t="shared" si="21"/>
        <v xml:space="preserve"> </v>
      </c>
      <c r="J304" s="221" t="str">
        <f t="shared" si="22"/>
        <v/>
      </c>
      <c r="K304" s="168"/>
      <c r="L304" s="149"/>
      <c r="M304" s="43"/>
      <c r="N304" s="43"/>
      <c r="O304" s="43"/>
    </row>
    <row r="305" spans="1:15" s="44" customFormat="1" ht="13.8" hidden="1" x14ac:dyDescent="0.25">
      <c r="A305" s="149"/>
      <c r="B305" s="201" t="s">
        <v>111</v>
      </c>
      <c r="C305" s="48"/>
      <c r="D305" s="620" t="str">
        <f t="shared" si="19"/>
        <v xml:space="preserve"> </v>
      </c>
      <c r="E305" s="619"/>
      <c r="F305" s="630"/>
      <c r="G305" s="630"/>
      <c r="H305" s="202" t="str">
        <f t="shared" si="20"/>
        <v xml:space="preserve"> </v>
      </c>
      <c r="I305" s="202" t="str">
        <f t="shared" si="21"/>
        <v xml:space="preserve"> </v>
      </c>
      <c r="J305" s="221" t="str">
        <f t="shared" si="22"/>
        <v/>
      </c>
      <c r="K305" s="168"/>
      <c r="L305" s="149"/>
      <c r="M305" s="43"/>
      <c r="N305" s="43"/>
      <c r="O305" s="43"/>
    </row>
    <row r="306" spans="1:15" s="44" customFormat="1" ht="13.8" hidden="1" x14ac:dyDescent="0.25">
      <c r="A306" s="149"/>
      <c r="B306" s="201" t="s">
        <v>112</v>
      </c>
      <c r="C306" s="48"/>
      <c r="D306" s="620" t="str">
        <f t="shared" si="19"/>
        <v xml:space="preserve"> </v>
      </c>
      <c r="E306" s="619"/>
      <c r="F306" s="630"/>
      <c r="G306" s="630"/>
      <c r="H306" s="202" t="str">
        <f t="shared" si="20"/>
        <v xml:space="preserve"> </v>
      </c>
      <c r="I306" s="202" t="str">
        <f t="shared" si="21"/>
        <v xml:space="preserve"> </v>
      </c>
      <c r="J306" s="221" t="str">
        <f t="shared" si="22"/>
        <v/>
      </c>
      <c r="K306" s="168"/>
      <c r="L306" s="149"/>
      <c r="M306" s="43"/>
      <c r="N306" s="43"/>
      <c r="O306" s="43"/>
    </row>
    <row r="307" spans="1:15" s="44" customFormat="1" ht="13.8" hidden="1" x14ac:dyDescent="0.25">
      <c r="A307" s="149"/>
      <c r="B307" s="201" t="s">
        <v>113</v>
      </c>
      <c r="C307" s="48"/>
      <c r="D307" s="620" t="str">
        <f t="shared" si="19"/>
        <v xml:space="preserve"> </v>
      </c>
      <c r="E307" s="619"/>
      <c r="F307" s="630"/>
      <c r="G307" s="630"/>
      <c r="H307" s="202" t="str">
        <f t="shared" si="20"/>
        <v xml:space="preserve"> </v>
      </c>
      <c r="I307" s="202" t="str">
        <f t="shared" si="21"/>
        <v xml:space="preserve"> </v>
      </c>
      <c r="J307" s="221" t="str">
        <f t="shared" si="22"/>
        <v/>
      </c>
      <c r="K307" s="168"/>
      <c r="L307" s="149"/>
      <c r="M307" s="43"/>
      <c r="N307" s="43"/>
      <c r="O307" s="43"/>
    </row>
    <row r="308" spans="1:15" s="44" customFormat="1" ht="13.8" hidden="1" x14ac:dyDescent="0.25">
      <c r="A308" s="149"/>
      <c r="B308" s="201" t="s">
        <v>114</v>
      </c>
      <c r="C308" s="48"/>
      <c r="D308" s="620" t="str">
        <f t="shared" si="19"/>
        <v xml:space="preserve"> </v>
      </c>
      <c r="E308" s="619"/>
      <c r="F308" s="630"/>
      <c r="G308" s="630"/>
      <c r="H308" s="202" t="str">
        <f t="shared" si="20"/>
        <v xml:space="preserve"> </v>
      </c>
      <c r="I308" s="202" t="str">
        <f t="shared" si="21"/>
        <v xml:space="preserve"> </v>
      </c>
      <c r="J308" s="221" t="str">
        <f t="shared" si="22"/>
        <v/>
      </c>
      <c r="K308" s="168"/>
      <c r="L308" s="149"/>
      <c r="M308" s="43"/>
      <c r="N308" s="43"/>
      <c r="O308" s="43"/>
    </row>
    <row r="309" spans="1:15" s="44" customFormat="1" ht="14.4" hidden="1" thickBot="1" x14ac:dyDescent="0.3">
      <c r="A309" s="149"/>
      <c r="B309" s="201" t="s">
        <v>115</v>
      </c>
      <c r="C309" s="48"/>
      <c r="D309" s="620" t="str">
        <f t="shared" si="19"/>
        <v xml:space="preserve"> </v>
      </c>
      <c r="E309" s="619"/>
      <c r="F309" s="630"/>
      <c r="G309" s="630"/>
      <c r="H309" s="202" t="str">
        <f t="shared" si="20"/>
        <v xml:space="preserve"> </v>
      </c>
      <c r="I309" s="202" t="str">
        <f t="shared" si="21"/>
        <v xml:space="preserve"> </v>
      </c>
      <c r="J309" s="221" t="str">
        <f t="shared" si="22"/>
        <v/>
      </c>
      <c r="K309" s="168"/>
      <c r="L309" s="149"/>
      <c r="M309" s="43"/>
      <c r="N309" s="43"/>
      <c r="O309" s="43"/>
    </row>
    <row r="310" spans="1:15" ht="16.5" hidden="1" customHeight="1" thickBot="1" x14ac:dyDescent="0.3">
      <c r="A310" s="108"/>
      <c r="B310" s="154"/>
      <c r="C310" s="154"/>
      <c r="D310" s="154"/>
      <c r="E310" s="154"/>
      <c r="F310" s="204"/>
      <c r="G310" s="204"/>
      <c r="H310" s="204"/>
      <c r="I310" s="205" t="s">
        <v>109</v>
      </c>
      <c r="J310" s="222">
        <f>SUM(J295:J309)</f>
        <v>0</v>
      </c>
      <c r="K310" s="169"/>
      <c r="L310" s="108"/>
      <c r="M310" s="32"/>
      <c r="N310" s="32"/>
      <c r="O310" s="32"/>
    </row>
    <row r="311" spans="1:15" ht="21" hidden="1" customHeight="1" x14ac:dyDescent="0.25">
      <c r="A311" s="108"/>
      <c r="B311" s="629" t="s">
        <v>110</v>
      </c>
      <c r="C311" s="629"/>
      <c r="D311" s="629"/>
      <c r="E311" s="207"/>
      <c r="F311" s="207"/>
      <c r="G311" s="207"/>
      <c r="H311" s="207"/>
      <c r="I311" s="154"/>
      <c r="J311" s="154"/>
      <c r="K311" s="154"/>
      <c r="L311" s="108"/>
      <c r="M311" s="32"/>
      <c r="N311" s="32"/>
      <c r="O311" s="32"/>
    </row>
    <row r="312" spans="1:15" ht="55.2" hidden="1" x14ac:dyDescent="0.25">
      <c r="A312" s="108"/>
      <c r="B312" s="188" t="s">
        <v>104</v>
      </c>
      <c r="C312" s="273" t="s">
        <v>105</v>
      </c>
      <c r="D312" s="658" t="s">
        <v>101</v>
      </c>
      <c r="E312" s="659"/>
      <c r="F312" s="660" t="s">
        <v>253</v>
      </c>
      <c r="G312" s="661"/>
      <c r="H312" s="662"/>
      <c r="I312" s="277" t="s">
        <v>254</v>
      </c>
      <c r="J312" s="272" t="s">
        <v>143</v>
      </c>
      <c r="K312" s="166"/>
      <c r="L312" s="108"/>
      <c r="M312" s="32"/>
      <c r="N312" s="32"/>
      <c r="O312" s="32"/>
    </row>
    <row r="313" spans="1:15" ht="13.8" hidden="1" x14ac:dyDescent="0.25">
      <c r="A313" s="108"/>
      <c r="B313" s="201" t="s">
        <v>21</v>
      </c>
      <c r="C313" s="48"/>
      <c r="D313" s="653"/>
      <c r="E313" s="654"/>
      <c r="F313" s="655"/>
      <c r="G313" s="656"/>
      <c r="H313" s="657"/>
      <c r="I313" s="49"/>
      <c r="J313" s="223" t="str">
        <f t="shared" ref="J313:J327" si="23">IF(F313&gt;0, I313*F313,"")</f>
        <v/>
      </c>
      <c r="K313" s="168"/>
      <c r="L313" s="108"/>
      <c r="M313" s="32"/>
      <c r="N313" s="32"/>
      <c r="O313" s="32"/>
    </row>
    <row r="314" spans="1:15" ht="13.8" hidden="1" x14ac:dyDescent="0.25">
      <c r="A314" s="108"/>
      <c r="B314" s="210" t="s">
        <v>23</v>
      </c>
      <c r="C314" s="48"/>
      <c r="D314" s="653"/>
      <c r="E314" s="654"/>
      <c r="F314" s="655"/>
      <c r="G314" s="656"/>
      <c r="H314" s="657"/>
      <c r="I314" s="49"/>
      <c r="J314" s="223" t="str">
        <f t="shared" si="23"/>
        <v/>
      </c>
      <c r="K314" s="168"/>
      <c r="L314" s="108"/>
    </row>
    <row r="315" spans="1:15" ht="13.8" hidden="1" x14ac:dyDescent="0.25">
      <c r="A315" s="108"/>
      <c r="B315" s="210" t="s">
        <v>24</v>
      </c>
      <c r="C315" s="48"/>
      <c r="D315" s="653"/>
      <c r="E315" s="654"/>
      <c r="F315" s="655"/>
      <c r="G315" s="656"/>
      <c r="H315" s="657"/>
      <c r="I315" s="49"/>
      <c r="J315" s="223" t="str">
        <f t="shared" si="23"/>
        <v/>
      </c>
      <c r="K315" s="168"/>
      <c r="L315" s="108"/>
    </row>
    <row r="316" spans="1:15" ht="13.8" hidden="1" x14ac:dyDescent="0.25">
      <c r="A316" s="108"/>
      <c r="B316" s="210" t="s">
        <v>95</v>
      </c>
      <c r="C316" s="48"/>
      <c r="D316" s="653"/>
      <c r="E316" s="654"/>
      <c r="F316" s="655"/>
      <c r="G316" s="656"/>
      <c r="H316" s="657"/>
      <c r="I316" s="49"/>
      <c r="J316" s="223" t="str">
        <f t="shared" si="23"/>
        <v/>
      </c>
      <c r="K316" s="168"/>
      <c r="L316" s="108"/>
    </row>
    <row r="317" spans="1:15" ht="13.8" hidden="1" x14ac:dyDescent="0.25">
      <c r="A317" s="108"/>
      <c r="B317" s="210" t="s">
        <v>69</v>
      </c>
      <c r="C317" s="48"/>
      <c r="D317" s="653"/>
      <c r="E317" s="654"/>
      <c r="F317" s="655"/>
      <c r="G317" s="656"/>
      <c r="H317" s="657"/>
      <c r="I317" s="49"/>
      <c r="J317" s="223" t="str">
        <f t="shared" si="23"/>
        <v/>
      </c>
      <c r="K317" s="168"/>
      <c r="L317" s="108"/>
    </row>
    <row r="318" spans="1:15" ht="13.8" hidden="1" x14ac:dyDescent="0.25">
      <c r="A318" s="108"/>
      <c r="B318" s="210" t="s">
        <v>96</v>
      </c>
      <c r="C318" s="48"/>
      <c r="D318" s="653"/>
      <c r="E318" s="654"/>
      <c r="F318" s="655"/>
      <c r="G318" s="656"/>
      <c r="H318" s="657"/>
      <c r="I318" s="49"/>
      <c r="J318" s="223" t="str">
        <f t="shared" si="23"/>
        <v/>
      </c>
      <c r="K318" s="168"/>
      <c r="L318" s="108"/>
    </row>
    <row r="319" spans="1:15" ht="13.8" hidden="1" x14ac:dyDescent="0.25">
      <c r="A319" s="108"/>
      <c r="B319" s="210" t="s">
        <v>97</v>
      </c>
      <c r="C319" s="48"/>
      <c r="D319" s="653"/>
      <c r="E319" s="654"/>
      <c r="F319" s="655"/>
      <c r="G319" s="656"/>
      <c r="H319" s="657"/>
      <c r="I319" s="49"/>
      <c r="J319" s="223" t="str">
        <f t="shared" si="23"/>
        <v/>
      </c>
      <c r="K319" s="168"/>
      <c r="L319" s="108"/>
    </row>
    <row r="320" spans="1:15" ht="13.8" hidden="1" x14ac:dyDescent="0.25">
      <c r="A320" s="108"/>
      <c r="B320" s="210" t="s">
        <v>98</v>
      </c>
      <c r="C320" s="48"/>
      <c r="D320" s="653"/>
      <c r="E320" s="654"/>
      <c r="F320" s="655"/>
      <c r="G320" s="656"/>
      <c r="H320" s="657"/>
      <c r="I320" s="49"/>
      <c r="J320" s="223" t="str">
        <f t="shared" si="23"/>
        <v/>
      </c>
      <c r="K320" s="168"/>
      <c r="L320" s="108"/>
    </row>
    <row r="321" spans="1:15" ht="13.8" hidden="1" x14ac:dyDescent="0.25">
      <c r="A321" s="108"/>
      <c r="B321" s="210" t="s">
        <v>99</v>
      </c>
      <c r="C321" s="48"/>
      <c r="D321" s="653"/>
      <c r="E321" s="654"/>
      <c r="F321" s="655"/>
      <c r="G321" s="656"/>
      <c r="H321" s="657"/>
      <c r="I321" s="49"/>
      <c r="J321" s="223" t="str">
        <f t="shared" si="23"/>
        <v/>
      </c>
      <c r="K321" s="168"/>
      <c r="L321" s="108"/>
    </row>
    <row r="322" spans="1:15" ht="13.8" hidden="1" x14ac:dyDescent="0.25">
      <c r="A322" s="108"/>
      <c r="B322" s="210" t="s">
        <v>100</v>
      </c>
      <c r="C322" s="48"/>
      <c r="D322" s="653"/>
      <c r="E322" s="654"/>
      <c r="F322" s="655"/>
      <c r="G322" s="656"/>
      <c r="H322" s="657"/>
      <c r="I322" s="49"/>
      <c r="J322" s="223" t="str">
        <f t="shared" si="23"/>
        <v/>
      </c>
      <c r="K322" s="168"/>
      <c r="L322" s="108"/>
    </row>
    <row r="323" spans="1:15" ht="13.8" hidden="1" x14ac:dyDescent="0.25">
      <c r="A323" s="108"/>
      <c r="B323" s="210" t="s">
        <v>111</v>
      </c>
      <c r="C323" s="48"/>
      <c r="D323" s="653"/>
      <c r="E323" s="654"/>
      <c r="F323" s="655"/>
      <c r="G323" s="656"/>
      <c r="H323" s="657"/>
      <c r="I323" s="49"/>
      <c r="J323" s="223" t="str">
        <f t="shared" si="23"/>
        <v/>
      </c>
      <c r="K323" s="168"/>
      <c r="L323" s="108"/>
    </row>
    <row r="324" spans="1:15" ht="13.8" hidden="1" x14ac:dyDescent="0.25">
      <c r="A324" s="108"/>
      <c r="B324" s="210" t="s">
        <v>112</v>
      </c>
      <c r="C324" s="48"/>
      <c r="D324" s="653"/>
      <c r="E324" s="654"/>
      <c r="F324" s="655"/>
      <c r="G324" s="656"/>
      <c r="H324" s="657"/>
      <c r="I324" s="49"/>
      <c r="J324" s="223" t="str">
        <f t="shared" si="23"/>
        <v/>
      </c>
      <c r="K324" s="168"/>
      <c r="L324" s="108"/>
    </row>
    <row r="325" spans="1:15" ht="13.8" hidden="1" x14ac:dyDescent="0.25">
      <c r="A325" s="108"/>
      <c r="B325" s="210" t="s">
        <v>113</v>
      </c>
      <c r="C325" s="48"/>
      <c r="D325" s="653"/>
      <c r="E325" s="654"/>
      <c r="F325" s="655"/>
      <c r="G325" s="656"/>
      <c r="H325" s="657"/>
      <c r="I325" s="49"/>
      <c r="J325" s="223" t="str">
        <f t="shared" si="23"/>
        <v/>
      </c>
      <c r="K325" s="168"/>
      <c r="L325" s="108"/>
    </row>
    <row r="326" spans="1:15" ht="13.8" hidden="1" x14ac:dyDescent="0.25">
      <c r="A326" s="108"/>
      <c r="B326" s="210" t="s">
        <v>114</v>
      </c>
      <c r="C326" s="48"/>
      <c r="D326" s="653"/>
      <c r="E326" s="654"/>
      <c r="F326" s="655"/>
      <c r="G326" s="656"/>
      <c r="H326" s="657"/>
      <c r="I326" s="49"/>
      <c r="J326" s="223" t="str">
        <f t="shared" si="23"/>
        <v/>
      </c>
      <c r="K326" s="168"/>
      <c r="L326" s="108"/>
    </row>
    <row r="327" spans="1:15" ht="14.4" hidden="1" thickBot="1" x14ac:dyDescent="0.3">
      <c r="A327" s="108"/>
      <c r="B327" s="210" t="s">
        <v>115</v>
      </c>
      <c r="C327" s="48"/>
      <c r="D327" s="653"/>
      <c r="E327" s="654"/>
      <c r="F327" s="655"/>
      <c r="G327" s="656"/>
      <c r="H327" s="657"/>
      <c r="I327" s="49"/>
      <c r="J327" s="223" t="str">
        <f t="shared" si="23"/>
        <v/>
      </c>
      <c r="K327" s="168"/>
      <c r="L327" s="108"/>
    </row>
    <row r="328" spans="1:15" ht="14.4" hidden="1" thickBot="1" x14ac:dyDescent="0.3">
      <c r="A328" s="108"/>
      <c r="B328" s="154"/>
      <c r="C328" s="154"/>
      <c r="D328" s="154"/>
      <c r="E328" s="154"/>
      <c r="F328" s="154"/>
      <c r="G328" s="154"/>
      <c r="H328" s="212"/>
      <c r="I328" s="205" t="s">
        <v>116</v>
      </c>
      <c r="J328" s="222">
        <f>SUM(J313:J327)</f>
        <v>0</v>
      </c>
      <c r="K328" s="169"/>
      <c r="L328" s="108"/>
    </row>
    <row r="329" spans="1:15" ht="11.25" hidden="1" customHeight="1" thickBot="1" x14ac:dyDescent="0.3">
      <c r="A329" s="108"/>
      <c r="B329" s="154"/>
      <c r="C329" s="154"/>
      <c r="D329" s="154"/>
      <c r="E329" s="154"/>
      <c r="F329" s="154"/>
      <c r="G329" s="154"/>
      <c r="H329" s="213"/>
      <c r="I329" s="214"/>
      <c r="J329" s="170"/>
      <c r="K329" s="170"/>
      <c r="L329" s="108"/>
    </row>
    <row r="330" spans="1:15" s="50" customFormat="1" ht="21" hidden="1" customHeight="1" thickBot="1" x14ac:dyDescent="0.3">
      <c r="A330" s="118"/>
      <c r="B330" s="118"/>
      <c r="C330" s="118"/>
      <c r="D330" s="118"/>
      <c r="E330" s="663" t="s">
        <v>149</v>
      </c>
      <c r="F330" s="663"/>
      <c r="G330" s="663"/>
      <c r="H330" s="663"/>
      <c r="I330" s="664"/>
      <c r="J330" s="224">
        <f>ROUND(J328+J310,2)</f>
        <v>0</v>
      </c>
      <c r="K330" s="171"/>
      <c r="L330" s="118"/>
      <c r="M330" s="40"/>
      <c r="N330" s="40"/>
      <c r="O330" s="40"/>
    </row>
    <row r="331" spans="1:15" s="50" customFormat="1" ht="12.75" hidden="1" customHeight="1" x14ac:dyDescent="0.25">
      <c r="A331" s="118"/>
      <c r="B331" s="118"/>
      <c r="C331" s="118"/>
      <c r="D331" s="118"/>
      <c r="E331" s="217"/>
      <c r="F331" s="217"/>
      <c r="G331" s="217"/>
      <c r="H331" s="217"/>
      <c r="I331" s="218"/>
      <c r="J331" s="171"/>
      <c r="K331" s="171"/>
      <c r="L331" s="118"/>
      <c r="M331" s="40"/>
      <c r="N331" s="40"/>
      <c r="O331" s="40"/>
    </row>
    <row r="332" spans="1:15" ht="18.45" hidden="1" customHeight="1" x14ac:dyDescent="0.25">
      <c r="A332" s="108"/>
      <c r="B332" s="154"/>
      <c r="C332" s="154"/>
      <c r="D332" s="154"/>
      <c r="E332" s="154"/>
      <c r="F332" s="154"/>
      <c r="G332" s="154"/>
      <c r="H332" s="154"/>
      <c r="I332" s="154"/>
      <c r="J332" s="154"/>
      <c r="K332" s="154"/>
      <c r="L332" s="110"/>
      <c r="M332" s="32"/>
      <c r="N332" s="32"/>
      <c r="O332" s="33"/>
    </row>
    <row r="333" spans="1:15" ht="30.75" hidden="1" customHeight="1" x14ac:dyDescent="0.25">
      <c r="A333" s="108"/>
      <c r="B333" s="684" t="s">
        <v>138</v>
      </c>
      <c r="C333" s="684"/>
      <c r="D333" s="684"/>
      <c r="E333" s="684"/>
      <c r="F333" s="684"/>
      <c r="G333" s="685"/>
      <c r="H333" s="293">
        <f>IF(H28="","",H28+4)</f>
        <v>2027</v>
      </c>
      <c r="I333" s="260" t="s">
        <v>150</v>
      </c>
      <c r="J333" s="155"/>
      <c r="K333" s="155"/>
      <c r="L333" s="108"/>
      <c r="M333" s="32"/>
      <c r="N333" s="32"/>
      <c r="O333" s="32"/>
    </row>
    <row r="334" spans="1:15" ht="11.55" hidden="1" customHeight="1" x14ac:dyDescent="0.25">
      <c r="A334" s="108"/>
      <c r="B334" s="155"/>
      <c r="C334" s="174"/>
      <c r="D334" s="174"/>
      <c r="E334" s="174"/>
      <c r="F334" s="174"/>
      <c r="G334" s="174"/>
      <c r="H334" s="174"/>
      <c r="I334" s="175"/>
      <c r="J334" s="155"/>
      <c r="K334" s="155"/>
      <c r="L334" s="108"/>
      <c r="M334" s="32"/>
      <c r="N334" s="32"/>
      <c r="O334" s="32"/>
    </row>
    <row r="335" spans="1:15" ht="76.5" hidden="1" customHeight="1" x14ac:dyDescent="0.25">
      <c r="A335" s="108"/>
      <c r="B335" s="674" t="s">
        <v>219</v>
      </c>
      <c r="C335" s="675"/>
      <c r="D335" s="675"/>
      <c r="E335" s="675"/>
      <c r="F335" s="675"/>
      <c r="G335" s="675"/>
      <c r="H335" s="675"/>
      <c r="I335" s="675"/>
      <c r="J335" s="675"/>
      <c r="K335" s="63"/>
      <c r="L335" s="108"/>
      <c r="M335" s="32"/>
      <c r="N335" s="32"/>
      <c r="O335" s="32"/>
    </row>
    <row r="336" spans="1:15" ht="10.5" hidden="1" customHeight="1" x14ac:dyDescent="0.3">
      <c r="A336" s="108"/>
      <c r="B336" s="676"/>
      <c r="C336" s="676"/>
      <c r="D336" s="676"/>
      <c r="E336" s="676"/>
      <c r="F336" s="676"/>
      <c r="G336" s="676"/>
      <c r="H336" s="676"/>
      <c r="I336" s="676"/>
      <c r="J336" s="220"/>
      <c r="K336" s="156"/>
      <c r="L336" s="110"/>
      <c r="M336" s="32"/>
      <c r="N336" s="32"/>
      <c r="O336" s="33"/>
    </row>
    <row r="337" spans="1:14" s="44" customFormat="1" ht="48" hidden="1" customHeight="1" x14ac:dyDescent="0.25">
      <c r="A337" s="149"/>
      <c r="B337" s="225" t="s">
        <v>91</v>
      </c>
      <c r="C337" s="177" t="s">
        <v>218</v>
      </c>
      <c r="D337" s="177" t="s">
        <v>228</v>
      </c>
      <c r="E337" s="677" t="s">
        <v>227</v>
      </c>
      <c r="F337" s="678"/>
      <c r="G337" s="679" t="s">
        <v>229</v>
      </c>
      <c r="H337" s="680"/>
      <c r="I337" s="178" t="s">
        <v>167</v>
      </c>
      <c r="J337" s="178" t="s">
        <v>102</v>
      </c>
      <c r="K337" s="157"/>
      <c r="L337" s="158"/>
      <c r="M337" s="43"/>
      <c r="N337" s="43"/>
    </row>
    <row r="338" spans="1:14" s="44" customFormat="1" ht="33" hidden="1" customHeight="1" x14ac:dyDescent="0.25">
      <c r="A338" s="149"/>
      <c r="B338" s="681" t="s">
        <v>153</v>
      </c>
      <c r="C338" s="682"/>
      <c r="D338" s="682"/>
      <c r="E338" s="682"/>
      <c r="F338" s="682"/>
      <c r="G338" s="682"/>
      <c r="H338" s="682"/>
      <c r="I338" s="682"/>
      <c r="J338" s="683"/>
      <c r="K338" s="159"/>
      <c r="L338" s="158"/>
      <c r="M338" s="43"/>
      <c r="N338" s="43"/>
    </row>
    <row r="339" spans="1:14" s="44" customFormat="1" ht="24" hidden="1" customHeight="1" x14ac:dyDescent="0.25">
      <c r="A339" s="149"/>
      <c r="B339" s="226" t="s">
        <v>92</v>
      </c>
      <c r="C339" s="227" t="s">
        <v>93</v>
      </c>
      <c r="D339" s="182">
        <v>0.75</v>
      </c>
      <c r="E339" s="644">
        <v>0.5</v>
      </c>
      <c r="F339" s="645"/>
      <c r="G339" s="644">
        <v>0</v>
      </c>
      <c r="H339" s="645"/>
      <c r="I339" s="182">
        <v>0.5</v>
      </c>
      <c r="J339" s="183">
        <v>1</v>
      </c>
      <c r="K339" s="160"/>
      <c r="L339" s="158"/>
      <c r="M339" s="43"/>
      <c r="N339" s="43"/>
    </row>
    <row r="340" spans="1:14" s="44" customFormat="1" ht="24" hidden="1" customHeight="1" x14ac:dyDescent="0.25">
      <c r="A340" s="149"/>
      <c r="B340" s="641" t="s">
        <v>247</v>
      </c>
      <c r="C340" s="642"/>
      <c r="D340" s="642"/>
      <c r="E340" s="642"/>
      <c r="F340" s="642"/>
      <c r="G340" s="642"/>
      <c r="H340" s="642"/>
      <c r="I340" s="642"/>
      <c r="J340" s="643"/>
      <c r="K340" s="159"/>
      <c r="L340" s="158"/>
      <c r="M340" s="43"/>
      <c r="N340" s="43"/>
    </row>
    <row r="341" spans="1:14" s="44" customFormat="1" ht="24" hidden="1" customHeight="1" x14ac:dyDescent="0.25">
      <c r="A341" s="149"/>
      <c r="B341" s="226" t="s">
        <v>94</v>
      </c>
      <c r="C341" s="227" t="s">
        <v>93</v>
      </c>
      <c r="D341" s="182">
        <v>0.5</v>
      </c>
      <c r="E341" s="644">
        <v>1</v>
      </c>
      <c r="F341" s="645"/>
      <c r="G341" s="644">
        <v>0</v>
      </c>
      <c r="H341" s="646"/>
      <c r="I341" s="182">
        <v>0</v>
      </c>
      <c r="J341" s="183">
        <v>1</v>
      </c>
      <c r="K341" s="160"/>
      <c r="L341" s="158"/>
      <c r="M341" s="43"/>
      <c r="N341" s="43"/>
    </row>
    <row r="342" spans="1:14" s="44" customFormat="1" ht="10.5" hidden="1" customHeight="1" x14ac:dyDescent="0.25">
      <c r="A342" s="149"/>
      <c r="B342" s="647"/>
      <c r="C342" s="648"/>
      <c r="D342" s="648"/>
      <c r="E342" s="648"/>
      <c r="F342" s="648"/>
      <c r="G342" s="648"/>
      <c r="H342" s="648"/>
      <c r="I342" s="648"/>
      <c r="J342" s="649"/>
      <c r="K342" s="161"/>
      <c r="L342" s="158"/>
      <c r="M342" s="43"/>
      <c r="N342" s="43"/>
    </row>
    <row r="343" spans="1:14" s="44" customFormat="1" ht="24" hidden="1" customHeight="1" x14ac:dyDescent="0.25">
      <c r="A343" s="149"/>
      <c r="B343" s="228" t="s">
        <v>21</v>
      </c>
      <c r="C343" s="57"/>
      <c r="D343" s="61"/>
      <c r="E343" s="625"/>
      <c r="F343" s="626"/>
      <c r="G343" s="627"/>
      <c r="H343" s="628"/>
      <c r="I343" s="58"/>
      <c r="J343" s="185" t="str">
        <f t="shared" ref="J343:J357" si="24">IF(E343="","",E343+G343+I343)</f>
        <v/>
      </c>
      <c r="K343" s="158"/>
      <c r="L343" s="158"/>
      <c r="M343" s="43"/>
      <c r="N343" s="43"/>
    </row>
    <row r="344" spans="1:14" s="44" customFormat="1" ht="24" hidden="1" customHeight="1" x14ac:dyDescent="0.25">
      <c r="A344" s="149"/>
      <c r="B344" s="228" t="s">
        <v>23</v>
      </c>
      <c r="C344" s="57"/>
      <c r="D344" s="61"/>
      <c r="E344" s="625"/>
      <c r="F344" s="626"/>
      <c r="G344" s="627"/>
      <c r="H344" s="628"/>
      <c r="I344" s="58"/>
      <c r="J344" s="185" t="str">
        <f t="shared" si="24"/>
        <v/>
      </c>
      <c r="K344" s="158"/>
      <c r="L344" s="158"/>
      <c r="M344" s="43"/>
      <c r="N344" s="43"/>
    </row>
    <row r="345" spans="1:14" s="44" customFormat="1" ht="24" hidden="1" customHeight="1" x14ac:dyDescent="0.25">
      <c r="A345" s="149"/>
      <c r="B345" s="228" t="s">
        <v>24</v>
      </c>
      <c r="C345" s="57"/>
      <c r="D345" s="61"/>
      <c r="E345" s="625"/>
      <c r="F345" s="626"/>
      <c r="G345" s="627"/>
      <c r="H345" s="628"/>
      <c r="I345" s="58"/>
      <c r="J345" s="185" t="str">
        <f t="shared" si="24"/>
        <v/>
      </c>
      <c r="K345" s="158"/>
      <c r="L345" s="158"/>
      <c r="M345" s="43"/>
      <c r="N345" s="43"/>
    </row>
    <row r="346" spans="1:14" s="44" customFormat="1" ht="24" hidden="1" customHeight="1" x14ac:dyDescent="0.25">
      <c r="A346" s="149"/>
      <c r="B346" s="228" t="s">
        <v>95</v>
      </c>
      <c r="C346" s="57"/>
      <c r="D346" s="61"/>
      <c r="E346" s="625"/>
      <c r="F346" s="626"/>
      <c r="G346" s="627"/>
      <c r="H346" s="628"/>
      <c r="I346" s="58"/>
      <c r="J346" s="185" t="str">
        <f t="shared" si="24"/>
        <v/>
      </c>
      <c r="K346" s="158"/>
      <c r="L346" s="158"/>
      <c r="M346" s="43"/>
      <c r="N346" s="43"/>
    </row>
    <row r="347" spans="1:14" s="44" customFormat="1" ht="24" hidden="1" customHeight="1" x14ac:dyDescent="0.25">
      <c r="A347" s="149"/>
      <c r="B347" s="228" t="s">
        <v>69</v>
      </c>
      <c r="C347" s="57"/>
      <c r="D347" s="61"/>
      <c r="E347" s="625"/>
      <c r="F347" s="626"/>
      <c r="G347" s="627"/>
      <c r="H347" s="628"/>
      <c r="I347" s="58"/>
      <c r="J347" s="185" t="str">
        <f t="shared" si="24"/>
        <v/>
      </c>
      <c r="K347" s="158"/>
      <c r="L347" s="158"/>
      <c r="M347" s="43"/>
      <c r="N347" s="43"/>
    </row>
    <row r="348" spans="1:14" s="44" customFormat="1" ht="24" hidden="1" customHeight="1" x14ac:dyDescent="0.25">
      <c r="A348" s="149"/>
      <c r="B348" s="228" t="s">
        <v>96</v>
      </c>
      <c r="C348" s="57"/>
      <c r="D348" s="61"/>
      <c r="E348" s="625"/>
      <c r="F348" s="626"/>
      <c r="G348" s="627"/>
      <c r="H348" s="628"/>
      <c r="I348" s="58"/>
      <c r="J348" s="185" t="str">
        <f t="shared" si="24"/>
        <v/>
      </c>
      <c r="K348" s="158"/>
      <c r="L348" s="158"/>
      <c r="M348" s="43"/>
      <c r="N348" s="43"/>
    </row>
    <row r="349" spans="1:14" s="44" customFormat="1" ht="24" hidden="1" customHeight="1" x14ac:dyDescent="0.25">
      <c r="A349" s="149"/>
      <c r="B349" s="228" t="s">
        <v>97</v>
      </c>
      <c r="C349" s="57"/>
      <c r="D349" s="61"/>
      <c r="E349" s="625"/>
      <c r="F349" s="626"/>
      <c r="G349" s="627"/>
      <c r="H349" s="628"/>
      <c r="I349" s="58"/>
      <c r="J349" s="185" t="str">
        <f t="shared" si="24"/>
        <v/>
      </c>
      <c r="K349" s="158"/>
      <c r="L349" s="158"/>
      <c r="M349" s="43"/>
      <c r="N349" s="43"/>
    </row>
    <row r="350" spans="1:14" s="44" customFormat="1" ht="24" hidden="1" customHeight="1" x14ac:dyDescent="0.25">
      <c r="A350" s="149"/>
      <c r="B350" s="228" t="s">
        <v>98</v>
      </c>
      <c r="C350" s="57"/>
      <c r="D350" s="61"/>
      <c r="E350" s="625"/>
      <c r="F350" s="626"/>
      <c r="G350" s="627"/>
      <c r="H350" s="628"/>
      <c r="I350" s="58"/>
      <c r="J350" s="185" t="str">
        <f t="shared" si="24"/>
        <v/>
      </c>
      <c r="K350" s="158"/>
      <c r="L350" s="158"/>
      <c r="M350" s="43"/>
      <c r="N350" s="43"/>
    </row>
    <row r="351" spans="1:14" s="44" customFormat="1" ht="24" hidden="1" customHeight="1" x14ac:dyDescent="0.25">
      <c r="A351" s="149"/>
      <c r="B351" s="228" t="s">
        <v>99</v>
      </c>
      <c r="C351" s="57"/>
      <c r="D351" s="61"/>
      <c r="E351" s="625"/>
      <c r="F351" s="626"/>
      <c r="G351" s="627"/>
      <c r="H351" s="628"/>
      <c r="I351" s="58"/>
      <c r="J351" s="185" t="str">
        <f t="shared" si="24"/>
        <v/>
      </c>
      <c r="K351" s="158"/>
      <c r="L351" s="158"/>
      <c r="M351" s="43"/>
      <c r="N351" s="43"/>
    </row>
    <row r="352" spans="1:14" s="44" customFormat="1" ht="24" hidden="1" customHeight="1" x14ac:dyDescent="0.25">
      <c r="A352" s="149"/>
      <c r="B352" s="228" t="s">
        <v>100</v>
      </c>
      <c r="C352" s="57"/>
      <c r="D352" s="61"/>
      <c r="E352" s="625"/>
      <c r="F352" s="626"/>
      <c r="G352" s="627"/>
      <c r="H352" s="628"/>
      <c r="I352" s="58"/>
      <c r="J352" s="185" t="str">
        <f t="shared" si="24"/>
        <v/>
      </c>
      <c r="K352" s="158"/>
      <c r="L352" s="158"/>
      <c r="M352" s="43"/>
      <c r="N352" s="43"/>
    </row>
    <row r="353" spans="1:26" s="44" customFormat="1" ht="24" hidden="1" customHeight="1" x14ac:dyDescent="0.25">
      <c r="A353" s="149"/>
      <c r="B353" s="228" t="s">
        <v>111</v>
      </c>
      <c r="C353" s="57"/>
      <c r="D353" s="61"/>
      <c r="E353" s="625"/>
      <c r="F353" s="626"/>
      <c r="G353" s="627"/>
      <c r="H353" s="628"/>
      <c r="I353" s="58"/>
      <c r="J353" s="185" t="str">
        <f t="shared" si="24"/>
        <v/>
      </c>
      <c r="K353" s="158"/>
      <c r="L353" s="158"/>
      <c r="M353" s="43"/>
      <c r="N353" s="43"/>
    </row>
    <row r="354" spans="1:26" s="44" customFormat="1" ht="24" hidden="1" customHeight="1" x14ac:dyDescent="0.25">
      <c r="A354" s="149"/>
      <c r="B354" s="228" t="s">
        <v>112</v>
      </c>
      <c r="C354" s="57"/>
      <c r="D354" s="61"/>
      <c r="E354" s="625"/>
      <c r="F354" s="626"/>
      <c r="G354" s="627"/>
      <c r="H354" s="628"/>
      <c r="I354" s="58"/>
      <c r="J354" s="185" t="str">
        <f t="shared" si="24"/>
        <v/>
      </c>
      <c r="K354" s="158"/>
      <c r="L354" s="158"/>
      <c r="M354" s="43"/>
      <c r="N354" s="43"/>
    </row>
    <row r="355" spans="1:26" s="44" customFormat="1" ht="24" hidden="1" customHeight="1" x14ac:dyDescent="0.25">
      <c r="A355" s="149"/>
      <c r="B355" s="228" t="s">
        <v>113</v>
      </c>
      <c r="C355" s="57"/>
      <c r="D355" s="61"/>
      <c r="E355" s="625"/>
      <c r="F355" s="626"/>
      <c r="G355" s="627"/>
      <c r="H355" s="628"/>
      <c r="I355" s="58"/>
      <c r="J355" s="185" t="str">
        <f t="shared" si="24"/>
        <v/>
      </c>
      <c r="K355" s="158"/>
      <c r="L355" s="158"/>
      <c r="M355" s="43"/>
      <c r="N355" s="43"/>
    </row>
    <row r="356" spans="1:26" s="44" customFormat="1" ht="24" hidden="1" customHeight="1" x14ac:dyDescent="0.25">
      <c r="A356" s="149"/>
      <c r="B356" s="228" t="s">
        <v>114</v>
      </c>
      <c r="C356" s="57"/>
      <c r="D356" s="61"/>
      <c r="E356" s="625"/>
      <c r="F356" s="626"/>
      <c r="G356" s="627"/>
      <c r="H356" s="628"/>
      <c r="I356" s="58"/>
      <c r="J356" s="185" t="str">
        <f t="shared" si="24"/>
        <v/>
      </c>
      <c r="K356" s="158"/>
      <c r="L356" s="158"/>
      <c r="M356" s="43"/>
      <c r="N356" s="43"/>
    </row>
    <row r="357" spans="1:26" s="44" customFormat="1" ht="24" hidden="1" customHeight="1" x14ac:dyDescent="0.25">
      <c r="A357" s="149"/>
      <c r="B357" s="228" t="s">
        <v>115</v>
      </c>
      <c r="C357" s="57"/>
      <c r="D357" s="61"/>
      <c r="E357" s="625"/>
      <c r="F357" s="626"/>
      <c r="G357" s="627"/>
      <c r="H357" s="628"/>
      <c r="I357" s="58"/>
      <c r="J357" s="185" t="str">
        <f t="shared" si="24"/>
        <v/>
      </c>
      <c r="K357" s="158"/>
      <c r="L357" s="158"/>
      <c r="M357" s="43"/>
      <c r="N357" s="43"/>
    </row>
    <row r="358" spans="1:26" s="44" customFormat="1" ht="16.05" hidden="1" customHeight="1" x14ac:dyDescent="0.25">
      <c r="A358" s="149"/>
      <c r="B358" s="229"/>
      <c r="C358" s="230"/>
      <c r="D358" s="231"/>
      <c r="E358" s="232"/>
      <c r="F358" s="232"/>
      <c r="G358" s="232"/>
      <c r="H358" s="232"/>
      <c r="I358" s="232"/>
      <c r="J358" s="160"/>
      <c r="K358" s="160"/>
      <c r="L358" s="112"/>
      <c r="M358" s="43"/>
      <c r="N358" s="43"/>
    </row>
    <row r="359" spans="1:26" s="44" customFormat="1" ht="44.55" hidden="1" customHeight="1" x14ac:dyDescent="0.25">
      <c r="A359" s="149"/>
      <c r="B359" s="665" t="s">
        <v>210</v>
      </c>
      <c r="C359" s="666"/>
      <c r="D359" s="666"/>
      <c r="E359" s="666"/>
      <c r="F359" s="666"/>
      <c r="G359" s="666"/>
      <c r="H359" s="666"/>
      <c r="I359" s="666"/>
      <c r="J359" s="666"/>
      <c r="K359" s="162"/>
      <c r="L359" s="112"/>
      <c r="M359" s="43"/>
      <c r="N359" s="43"/>
    </row>
    <row r="360" spans="1:26" s="44" customFormat="1" ht="28.5" hidden="1" customHeight="1" x14ac:dyDescent="0.25">
      <c r="A360" s="149"/>
      <c r="B360" s="667"/>
      <c r="C360" s="668"/>
      <c r="D360" s="668"/>
      <c r="E360" s="668"/>
      <c r="F360" s="668"/>
      <c r="G360" s="668"/>
      <c r="H360" s="668"/>
      <c r="I360" s="668"/>
      <c r="J360" s="668"/>
      <c r="K360" s="162"/>
      <c r="L360" s="112"/>
      <c r="M360" s="43"/>
      <c r="N360" s="43"/>
    </row>
    <row r="361" spans="1:26" s="44" customFormat="1" ht="19.5" hidden="1" customHeight="1" x14ac:dyDescent="0.25">
      <c r="A361" s="149"/>
      <c r="B361" s="669"/>
      <c r="C361" s="670"/>
      <c r="D361" s="670"/>
      <c r="E361" s="670"/>
      <c r="F361" s="670"/>
      <c r="G361" s="670"/>
      <c r="H361" s="670"/>
      <c r="I361" s="670"/>
      <c r="J361" s="670"/>
      <c r="K361" s="163"/>
      <c r="L361" s="112"/>
      <c r="M361" s="43"/>
      <c r="N361" s="43"/>
    </row>
    <row r="362" spans="1:26" s="46" customFormat="1" ht="21.45" hidden="1" customHeight="1" x14ac:dyDescent="0.25">
      <c r="A362" s="150"/>
      <c r="B362" s="671"/>
      <c r="C362" s="671"/>
      <c r="D362" s="671"/>
      <c r="E362" s="671"/>
      <c r="F362" s="671"/>
      <c r="G362" s="671"/>
      <c r="H362" s="671"/>
      <c r="I362" s="671"/>
      <c r="J362" s="671"/>
      <c r="K362" s="164"/>
      <c r="L362" s="112"/>
      <c r="M362" s="45"/>
      <c r="N362" s="45"/>
      <c r="O362" s="45"/>
      <c r="P362" s="45"/>
      <c r="Q362" s="45"/>
      <c r="R362" s="45"/>
      <c r="S362" s="45"/>
      <c r="T362" s="45"/>
      <c r="U362" s="45"/>
      <c r="V362" s="45"/>
      <c r="W362" s="45"/>
      <c r="X362" s="45"/>
      <c r="Y362" s="45"/>
      <c r="Z362" s="45"/>
    </row>
    <row r="363" spans="1:26" ht="25.05" hidden="1" customHeight="1" x14ac:dyDescent="0.25">
      <c r="A363" s="108"/>
      <c r="B363" s="672" t="s">
        <v>139</v>
      </c>
      <c r="C363" s="673"/>
      <c r="D363" s="673"/>
      <c r="E363" s="673"/>
      <c r="F363" s="673"/>
      <c r="G363" s="259"/>
      <c r="H363" s="294">
        <f>IF(H333="","",H333)</f>
        <v>2027</v>
      </c>
      <c r="I363" s="260" t="s">
        <v>150</v>
      </c>
      <c r="J363" s="155"/>
      <c r="K363" s="155"/>
      <c r="L363" s="108"/>
      <c r="M363" s="32"/>
      <c r="N363" s="32"/>
      <c r="O363" s="32"/>
      <c r="P363" s="33"/>
      <c r="Q363" s="33"/>
      <c r="R363" s="33"/>
      <c r="S363" s="33"/>
      <c r="T363" s="33"/>
      <c r="U363" s="33"/>
      <c r="V363" s="33"/>
      <c r="W363" s="33"/>
      <c r="X363" s="33"/>
      <c r="Y363" s="33"/>
      <c r="Z363" s="33"/>
    </row>
    <row r="364" spans="1:26" ht="15.45" hidden="1" customHeight="1" x14ac:dyDescent="0.25">
      <c r="A364" s="151"/>
      <c r="B364" s="165"/>
      <c r="C364" s="165"/>
      <c r="D364" s="165"/>
      <c r="E364" s="165"/>
      <c r="F364" s="165"/>
      <c r="G364" s="165"/>
      <c r="H364" s="165"/>
      <c r="I364" s="165"/>
      <c r="J364" s="165"/>
      <c r="K364" s="165"/>
      <c r="L364" s="108"/>
      <c r="M364" s="32"/>
      <c r="N364" s="32"/>
      <c r="O364" s="32"/>
      <c r="P364" s="33"/>
      <c r="Q364" s="33"/>
      <c r="R364" s="33"/>
      <c r="S364" s="33"/>
      <c r="T364" s="33"/>
      <c r="U364" s="33"/>
      <c r="V364" s="33"/>
      <c r="W364" s="33"/>
      <c r="X364" s="33"/>
      <c r="Y364" s="33"/>
      <c r="Z364" s="33"/>
    </row>
    <row r="365" spans="1:26" ht="21" hidden="1" customHeight="1" x14ac:dyDescent="0.25">
      <c r="A365" s="108"/>
      <c r="B365" s="629" t="s">
        <v>103</v>
      </c>
      <c r="C365" s="629"/>
      <c r="D365" s="629"/>
      <c r="E365" s="154"/>
      <c r="F365" s="154"/>
      <c r="G365" s="154"/>
      <c r="H365" s="154"/>
      <c r="I365" s="154"/>
      <c r="J365" s="154"/>
      <c r="K365" s="154"/>
      <c r="L365" s="108"/>
      <c r="M365" s="32"/>
      <c r="N365" s="32"/>
      <c r="O365" s="32"/>
      <c r="P365" s="33"/>
      <c r="Q365" s="33"/>
      <c r="R365" s="33"/>
      <c r="S365" s="33"/>
      <c r="T365" s="33"/>
      <c r="U365" s="33"/>
      <c r="V365" s="33"/>
      <c r="W365" s="33"/>
      <c r="X365" s="33"/>
      <c r="Y365" s="33"/>
      <c r="Z365" s="33"/>
    </row>
    <row r="366" spans="1:26" s="44" customFormat="1" ht="90.75" hidden="1" customHeight="1" x14ac:dyDescent="0.25">
      <c r="A366" s="149"/>
      <c r="B366" s="208" t="s">
        <v>104</v>
      </c>
      <c r="C366" s="274" t="s">
        <v>105</v>
      </c>
      <c r="D366" s="620" t="s">
        <v>106</v>
      </c>
      <c r="E366" s="621"/>
      <c r="F366" s="631" t="s">
        <v>258</v>
      </c>
      <c r="G366" s="632"/>
      <c r="H366" s="275" t="s">
        <v>107</v>
      </c>
      <c r="I366" s="272" t="s">
        <v>255</v>
      </c>
      <c r="J366" s="275" t="s">
        <v>142</v>
      </c>
      <c r="K366" s="166"/>
      <c r="L366" s="149"/>
      <c r="M366" s="43"/>
      <c r="N366" s="43"/>
      <c r="O366" s="43"/>
    </row>
    <row r="367" spans="1:26" s="44" customFormat="1" ht="38.25" hidden="1" customHeight="1" x14ac:dyDescent="0.25">
      <c r="A367" s="149"/>
      <c r="B367" s="633" t="s">
        <v>158</v>
      </c>
      <c r="C367" s="634"/>
      <c r="D367" s="634"/>
      <c r="E367" s="634"/>
      <c r="F367" s="634"/>
      <c r="G367" s="634"/>
      <c r="H367" s="634"/>
      <c r="I367" s="634"/>
      <c r="J367" s="635"/>
      <c r="K367" s="167"/>
      <c r="L367" s="149"/>
      <c r="M367" s="43"/>
      <c r="N367" s="43"/>
      <c r="O367" s="43"/>
    </row>
    <row r="368" spans="1:26" s="44" customFormat="1" ht="13.8" hidden="1" x14ac:dyDescent="0.25">
      <c r="A368" s="149"/>
      <c r="B368" s="233" t="s">
        <v>92</v>
      </c>
      <c r="C368" s="233" t="s">
        <v>108</v>
      </c>
      <c r="D368" s="639" t="s">
        <v>93</v>
      </c>
      <c r="E368" s="640"/>
      <c r="F368" s="636">
        <v>45000</v>
      </c>
      <c r="G368" s="637"/>
      <c r="H368" s="234">
        <v>0.75</v>
      </c>
      <c r="I368" s="234">
        <v>0.5</v>
      </c>
      <c r="J368" s="235">
        <f>IF(F368&gt;0, I368*F368,"")</f>
        <v>22500</v>
      </c>
      <c r="K368" s="168"/>
      <c r="L368" s="149"/>
      <c r="M368" s="43"/>
      <c r="N368" s="43"/>
      <c r="O368" s="43"/>
    </row>
    <row r="369" spans="1:15" s="44" customFormat="1" ht="13.8" hidden="1" x14ac:dyDescent="0.25">
      <c r="A369" s="149"/>
      <c r="B369" s="236" t="s">
        <v>94</v>
      </c>
      <c r="C369" s="236" t="s">
        <v>123</v>
      </c>
      <c r="D369" s="639" t="s">
        <v>93</v>
      </c>
      <c r="E369" s="619"/>
      <c r="F369" s="638">
        <v>15000</v>
      </c>
      <c r="G369" s="638"/>
      <c r="H369" s="237">
        <v>0.5</v>
      </c>
      <c r="I369" s="237">
        <v>1</v>
      </c>
      <c r="J369" s="238">
        <f>IF(F369&gt;0, I369*F369,"")</f>
        <v>15000</v>
      </c>
      <c r="K369" s="168"/>
      <c r="L369" s="149"/>
      <c r="M369" s="43"/>
      <c r="N369" s="43"/>
      <c r="O369" s="43"/>
    </row>
    <row r="370" spans="1:15" s="44" customFormat="1" ht="13.8" hidden="1" x14ac:dyDescent="0.25">
      <c r="A370" s="149"/>
      <c r="B370" s="209"/>
      <c r="C370" s="239"/>
      <c r="D370" s="239"/>
      <c r="E370" s="239"/>
      <c r="F370" s="197"/>
      <c r="G370" s="197"/>
      <c r="H370" s="240"/>
      <c r="I370" s="240"/>
      <c r="J370" s="241"/>
      <c r="K370" s="168"/>
      <c r="L370" s="149"/>
      <c r="M370" s="43"/>
      <c r="N370" s="43"/>
      <c r="O370" s="43"/>
    </row>
    <row r="371" spans="1:15" ht="13.8" hidden="1" x14ac:dyDescent="0.25">
      <c r="A371" s="108"/>
      <c r="B371" s="200" t="s">
        <v>21</v>
      </c>
      <c r="C371" s="47"/>
      <c r="D371" s="620" t="str">
        <f t="shared" ref="D371:D385" si="25">IF(C343&gt;0,C343," ")</f>
        <v xml:space="preserve"> </v>
      </c>
      <c r="E371" s="619"/>
      <c r="F371" s="630"/>
      <c r="G371" s="630"/>
      <c r="H371" s="202" t="str">
        <f t="shared" ref="H371:H385" si="26">IF(D343&gt;0,D343," ")</f>
        <v xml:space="preserve"> </v>
      </c>
      <c r="I371" s="202" t="str">
        <f t="shared" ref="I371:I385" si="27">IF(E343&gt;0,E343," ")</f>
        <v xml:space="preserve"> </v>
      </c>
      <c r="J371" s="221" t="str">
        <f>IF(F371&gt;0, I371*F371,"")</f>
        <v/>
      </c>
      <c r="K371" s="168"/>
      <c r="L371" s="108"/>
      <c r="M371" s="32"/>
      <c r="N371" s="32"/>
      <c r="O371" s="32"/>
    </row>
    <row r="372" spans="1:15" ht="13.8" hidden="1" x14ac:dyDescent="0.25">
      <c r="A372" s="108"/>
      <c r="B372" s="201" t="s">
        <v>23</v>
      </c>
      <c r="C372" s="48"/>
      <c r="D372" s="620" t="str">
        <f t="shared" si="25"/>
        <v xml:space="preserve"> </v>
      </c>
      <c r="E372" s="619"/>
      <c r="F372" s="630"/>
      <c r="G372" s="630"/>
      <c r="H372" s="202" t="str">
        <f t="shared" si="26"/>
        <v xml:space="preserve"> </v>
      </c>
      <c r="I372" s="202" t="str">
        <f t="shared" si="27"/>
        <v xml:space="preserve"> </v>
      </c>
      <c r="J372" s="221" t="str">
        <f t="shared" ref="J372:J385" si="28">IF(F372&gt;0, I372*F372,"")</f>
        <v/>
      </c>
      <c r="K372" s="168"/>
      <c r="L372" s="108"/>
      <c r="M372" s="32"/>
      <c r="N372" s="32"/>
      <c r="O372" s="32"/>
    </row>
    <row r="373" spans="1:15" ht="13.8" hidden="1" x14ac:dyDescent="0.25">
      <c r="A373" s="108"/>
      <c r="B373" s="201" t="s">
        <v>24</v>
      </c>
      <c r="C373" s="48"/>
      <c r="D373" s="620" t="str">
        <f t="shared" si="25"/>
        <v xml:space="preserve"> </v>
      </c>
      <c r="E373" s="619"/>
      <c r="F373" s="630"/>
      <c r="G373" s="630"/>
      <c r="H373" s="202" t="str">
        <f t="shared" si="26"/>
        <v xml:space="preserve"> </v>
      </c>
      <c r="I373" s="202" t="str">
        <f t="shared" si="27"/>
        <v xml:space="preserve"> </v>
      </c>
      <c r="J373" s="221" t="str">
        <f t="shared" si="28"/>
        <v/>
      </c>
      <c r="K373" s="168"/>
      <c r="L373" s="108"/>
      <c r="M373" s="32"/>
      <c r="N373" s="32"/>
      <c r="O373" s="32"/>
    </row>
    <row r="374" spans="1:15" ht="13.8" hidden="1" x14ac:dyDescent="0.25">
      <c r="A374" s="108"/>
      <c r="B374" s="201" t="s">
        <v>95</v>
      </c>
      <c r="C374" s="48"/>
      <c r="D374" s="620" t="str">
        <f t="shared" si="25"/>
        <v xml:space="preserve"> </v>
      </c>
      <c r="E374" s="619"/>
      <c r="F374" s="630"/>
      <c r="G374" s="630"/>
      <c r="H374" s="202" t="str">
        <f t="shared" si="26"/>
        <v xml:space="preserve"> </v>
      </c>
      <c r="I374" s="202" t="str">
        <f t="shared" si="27"/>
        <v xml:space="preserve"> </v>
      </c>
      <c r="J374" s="221" t="str">
        <f t="shared" si="28"/>
        <v/>
      </c>
      <c r="K374" s="168"/>
      <c r="L374" s="108"/>
      <c r="M374" s="32"/>
      <c r="N374" s="32"/>
      <c r="O374" s="32"/>
    </row>
    <row r="375" spans="1:15" ht="13.8" hidden="1" x14ac:dyDescent="0.25">
      <c r="A375" s="108"/>
      <c r="B375" s="201" t="s">
        <v>69</v>
      </c>
      <c r="C375" s="48"/>
      <c r="D375" s="620" t="str">
        <f t="shared" si="25"/>
        <v xml:space="preserve"> </v>
      </c>
      <c r="E375" s="619"/>
      <c r="F375" s="630"/>
      <c r="G375" s="630"/>
      <c r="H375" s="202" t="str">
        <f t="shared" si="26"/>
        <v xml:space="preserve"> </v>
      </c>
      <c r="I375" s="202" t="str">
        <f t="shared" si="27"/>
        <v xml:space="preserve"> </v>
      </c>
      <c r="J375" s="221" t="str">
        <f t="shared" si="28"/>
        <v/>
      </c>
      <c r="K375" s="168"/>
      <c r="L375" s="108"/>
      <c r="M375" s="32"/>
      <c r="N375" s="32"/>
      <c r="O375" s="32"/>
    </row>
    <row r="376" spans="1:15" ht="13.8" hidden="1" x14ac:dyDescent="0.25">
      <c r="A376" s="108"/>
      <c r="B376" s="201" t="s">
        <v>96</v>
      </c>
      <c r="C376" s="48"/>
      <c r="D376" s="620" t="str">
        <f t="shared" si="25"/>
        <v xml:space="preserve"> </v>
      </c>
      <c r="E376" s="619"/>
      <c r="F376" s="630"/>
      <c r="G376" s="630"/>
      <c r="H376" s="202" t="str">
        <f t="shared" si="26"/>
        <v xml:space="preserve"> </v>
      </c>
      <c r="I376" s="202" t="str">
        <f t="shared" si="27"/>
        <v xml:space="preserve"> </v>
      </c>
      <c r="J376" s="221" t="str">
        <f t="shared" si="28"/>
        <v/>
      </c>
      <c r="K376" s="168"/>
      <c r="L376" s="108"/>
      <c r="M376" s="32"/>
      <c r="N376" s="32"/>
      <c r="O376" s="32"/>
    </row>
    <row r="377" spans="1:15" ht="13.8" hidden="1" x14ac:dyDescent="0.25">
      <c r="A377" s="108"/>
      <c r="B377" s="201" t="s">
        <v>97</v>
      </c>
      <c r="C377" s="48"/>
      <c r="D377" s="620" t="str">
        <f t="shared" si="25"/>
        <v xml:space="preserve"> </v>
      </c>
      <c r="E377" s="619"/>
      <c r="F377" s="630"/>
      <c r="G377" s="630"/>
      <c r="H377" s="202" t="str">
        <f t="shared" si="26"/>
        <v xml:space="preserve"> </v>
      </c>
      <c r="I377" s="202" t="str">
        <f t="shared" si="27"/>
        <v xml:space="preserve"> </v>
      </c>
      <c r="J377" s="221" t="str">
        <f t="shared" si="28"/>
        <v/>
      </c>
      <c r="K377" s="168"/>
      <c r="L377" s="108"/>
      <c r="M377" s="32"/>
      <c r="N377" s="32"/>
      <c r="O377" s="32"/>
    </row>
    <row r="378" spans="1:15" ht="13.8" hidden="1" x14ac:dyDescent="0.25">
      <c r="A378" s="108"/>
      <c r="B378" s="201" t="s">
        <v>98</v>
      </c>
      <c r="C378" s="48"/>
      <c r="D378" s="620" t="str">
        <f t="shared" si="25"/>
        <v xml:space="preserve"> </v>
      </c>
      <c r="E378" s="619"/>
      <c r="F378" s="630"/>
      <c r="G378" s="630"/>
      <c r="H378" s="202" t="str">
        <f t="shared" si="26"/>
        <v xml:space="preserve"> </v>
      </c>
      <c r="I378" s="202" t="str">
        <f t="shared" si="27"/>
        <v xml:space="preserve"> </v>
      </c>
      <c r="J378" s="221" t="str">
        <f t="shared" si="28"/>
        <v/>
      </c>
      <c r="K378" s="168"/>
      <c r="L378" s="108"/>
      <c r="M378" s="32"/>
      <c r="N378" s="32"/>
      <c r="O378" s="32"/>
    </row>
    <row r="379" spans="1:15" s="44" customFormat="1" ht="13.8" hidden="1" x14ac:dyDescent="0.25">
      <c r="A379" s="149"/>
      <c r="B379" s="201" t="s">
        <v>99</v>
      </c>
      <c r="C379" s="48"/>
      <c r="D379" s="620" t="str">
        <f t="shared" si="25"/>
        <v xml:space="preserve"> </v>
      </c>
      <c r="E379" s="619"/>
      <c r="F379" s="630"/>
      <c r="G379" s="630"/>
      <c r="H379" s="202" t="str">
        <f t="shared" si="26"/>
        <v xml:space="preserve"> </v>
      </c>
      <c r="I379" s="202" t="str">
        <f t="shared" si="27"/>
        <v xml:space="preserve"> </v>
      </c>
      <c r="J379" s="221" t="str">
        <f t="shared" si="28"/>
        <v/>
      </c>
      <c r="K379" s="168"/>
      <c r="L379" s="149"/>
      <c r="M379" s="43"/>
      <c r="N379" s="43"/>
      <c r="O379" s="43"/>
    </row>
    <row r="380" spans="1:15" s="44" customFormat="1" ht="13.8" hidden="1" x14ac:dyDescent="0.25">
      <c r="A380" s="149"/>
      <c r="B380" s="201" t="s">
        <v>100</v>
      </c>
      <c r="C380" s="48"/>
      <c r="D380" s="620" t="str">
        <f t="shared" si="25"/>
        <v xml:space="preserve"> </v>
      </c>
      <c r="E380" s="619"/>
      <c r="F380" s="630"/>
      <c r="G380" s="630"/>
      <c r="H380" s="202" t="str">
        <f t="shared" si="26"/>
        <v xml:space="preserve"> </v>
      </c>
      <c r="I380" s="202" t="str">
        <f t="shared" si="27"/>
        <v xml:space="preserve"> </v>
      </c>
      <c r="J380" s="221" t="str">
        <f t="shared" si="28"/>
        <v/>
      </c>
      <c r="K380" s="168"/>
      <c r="L380" s="149"/>
      <c r="M380" s="43"/>
      <c r="N380" s="43"/>
      <c r="O380" s="43"/>
    </row>
    <row r="381" spans="1:15" s="44" customFormat="1" ht="13.8" hidden="1" x14ac:dyDescent="0.25">
      <c r="A381" s="149"/>
      <c r="B381" s="201" t="s">
        <v>111</v>
      </c>
      <c r="C381" s="48"/>
      <c r="D381" s="620" t="str">
        <f t="shared" si="25"/>
        <v xml:space="preserve"> </v>
      </c>
      <c r="E381" s="619"/>
      <c r="F381" s="630"/>
      <c r="G381" s="630"/>
      <c r="H381" s="202" t="str">
        <f t="shared" si="26"/>
        <v xml:space="preserve"> </v>
      </c>
      <c r="I381" s="202" t="str">
        <f t="shared" si="27"/>
        <v xml:space="preserve"> </v>
      </c>
      <c r="J381" s="221" t="str">
        <f t="shared" si="28"/>
        <v/>
      </c>
      <c r="K381" s="168"/>
      <c r="L381" s="149"/>
      <c r="M381" s="43"/>
      <c r="N381" s="43"/>
      <c r="O381" s="43"/>
    </row>
    <row r="382" spans="1:15" s="44" customFormat="1" ht="13.8" hidden="1" x14ac:dyDescent="0.25">
      <c r="A382" s="149"/>
      <c r="B382" s="201" t="s">
        <v>112</v>
      </c>
      <c r="C382" s="48"/>
      <c r="D382" s="620" t="str">
        <f t="shared" si="25"/>
        <v xml:space="preserve"> </v>
      </c>
      <c r="E382" s="619"/>
      <c r="F382" s="630"/>
      <c r="G382" s="630"/>
      <c r="H382" s="202" t="str">
        <f t="shared" si="26"/>
        <v xml:space="preserve"> </v>
      </c>
      <c r="I382" s="202" t="str">
        <f t="shared" si="27"/>
        <v xml:space="preserve"> </v>
      </c>
      <c r="J382" s="221" t="str">
        <f t="shared" si="28"/>
        <v/>
      </c>
      <c r="K382" s="168"/>
      <c r="L382" s="149"/>
      <c r="M382" s="43"/>
      <c r="N382" s="43"/>
      <c r="O382" s="43"/>
    </row>
    <row r="383" spans="1:15" s="44" customFormat="1" ht="13.8" hidden="1" x14ac:dyDescent="0.25">
      <c r="A383" s="149"/>
      <c r="B383" s="201" t="s">
        <v>113</v>
      </c>
      <c r="C383" s="48"/>
      <c r="D383" s="620" t="str">
        <f t="shared" si="25"/>
        <v xml:space="preserve"> </v>
      </c>
      <c r="E383" s="619"/>
      <c r="F383" s="630"/>
      <c r="G383" s="630"/>
      <c r="H383" s="202" t="str">
        <f t="shared" si="26"/>
        <v xml:space="preserve"> </v>
      </c>
      <c r="I383" s="202" t="str">
        <f t="shared" si="27"/>
        <v xml:space="preserve"> </v>
      </c>
      <c r="J383" s="221" t="str">
        <f t="shared" si="28"/>
        <v/>
      </c>
      <c r="K383" s="168"/>
      <c r="L383" s="149"/>
      <c r="M383" s="43"/>
      <c r="N383" s="43"/>
      <c r="O383" s="43"/>
    </row>
    <row r="384" spans="1:15" s="44" customFormat="1" ht="13.8" hidden="1" x14ac:dyDescent="0.25">
      <c r="A384" s="149"/>
      <c r="B384" s="201" t="s">
        <v>114</v>
      </c>
      <c r="C384" s="48"/>
      <c r="D384" s="620" t="str">
        <f t="shared" si="25"/>
        <v xml:space="preserve"> </v>
      </c>
      <c r="E384" s="619"/>
      <c r="F384" s="630"/>
      <c r="G384" s="630"/>
      <c r="H384" s="202" t="str">
        <f t="shared" si="26"/>
        <v xml:space="preserve"> </v>
      </c>
      <c r="I384" s="202" t="str">
        <f t="shared" si="27"/>
        <v xml:space="preserve"> </v>
      </c>
      <c r="J384" s="221" t="str">
        <f t="shared" si="28"/>
        <v/>
      </c>
      <c r="K384" s="168"/>
      <c r="L384" s="149"/>
      <c r="M384" s="43"/>
      <c r="N384" s="43"/>
      <c r="O384" s="43"/>
    </row>
    <row r="385" spans="1:15" s="44" customFormat="1" ht="14.4" hidden="1" thickBot="1" x14ac:dyDescent="0.3">
      <c r="A385" s="149"/>
      <c r="B385" s="201" t="s">
        <v>115</v>
      </c>
      <c r="C385" s="48"/>
      <c r="D385" s="620" t="str">
        <f t="shared" si="25"/>
        <v xml:space="preserve"> </v>
      </c>
      <c r="E385" s="619"/>
      <c r="F385" s="630"/>
      <c r="G385" s="630"/>
      <c r="H385" s="202" t="str">
        <f t="shared" si="26"/>
        <v xml:space="preserve"> </v>
      </c>
      <c r="I385" s="202" t="str">
        <f t="shared" si="27"/>
        <v xml:space="preserve"> </v>
      </c>
      <c r="J385" s="221" t="str">
        <f t="shared" si="28"/>
        <v/>
      </c>
      <c r="K385" s="168"/>
      <c r="L385" s="149"/>
      <c r="M385" s="43"/>
      <c r="N385" s="43"/>
      <c r="O385" s="43"/>
    </row>
    <row r="386" spans="1:15" ht="16.5" hidden="1" customHeight="1" thickBot="1" x14ac:dyDescent="0.3">
      <c r="A386" s="108"/>
      <c r="B386" s="154"/>
      <c r="C386" s="154"/>
      <c r="D386" s="154"/>
      <c r="E386" s="154"/>
      <c r="F386" s="204"/>
      <c r="G386" s="204"/>
      <c r="H386" s="204"/>
      <c r="I386" s="205" t="s">
        <v>109</v>
      </c>
      <c r="J386" s="222">
        <f>SUM(J371:J385)</f>
        <v>0</v>
      </c>
      <c r="K386" s="169"/>
      <c r="L386" s="108"/>
      <c r="M386" s="32"/>
      <c r="N386" s="32"/>
      <c r="O386" s="32"/>
    </row>
    <row r="387" spans="1:15" ht="21" hidden="1" customHeight="1" x14ac:dyDescent="0.25">
      <c r="A387" s="108"/>
      <c r="B387" s="629" t="s">
        <v>110</v>
      </c>
      <c r="C387" s="629"/>
      <c r="D387" s="629"/>
      <c r="E387" s="207"/>
      <c r="F387" s="207"/>
      <c r="G387" s="207"/>
      <c r="H387" s="207"/>
      <c r="I387" s="154"/>
      <c r="J387" s="154"/>
      <c r="K387" s="154"/>
      <c r="L387" s="108"/>
      <c r="M387" s="32"/>
      <c r="N387" s="32"/>
      <c r="O387" s="32"/>
    </row>
    <row r="388" spans="1:15" ht="55.2" hidden="1" x14ac:dyDescent="0.25">
      <c r="A388" s="108"/>
      <c r="B388" s="188" t="s">
        <v>104</v>
      </c>
      <c r="C388" s="273" t="s">
        <v>105</v>
      </c>
      <c r="D388" s="658" t="s">
        <v>101</v>
      </c>
      <c r="E388" s="659"/>
      <c r="F388" s="660" t="s">
        <v>253</v>
      </c>
      <c r="G388" s="661"/>
      <c r="H388" s="662"/>
      <c r="I388" s="277" t="s">
        <v>254</v>
      </c>
      <c r="J388" s="272" t="s">
        <v>143</v>
      </c>
      <c r="K388" s="166"/>
      <c r="L388" s="108"/>
      <c r="M388" s="32"/>
      <c r="N388" s="32"/>
      <c r="O388" s="32"/>
    </row>
    <row r="389" spans="1:15" ht="13.8" hidden="1" x14ac:dyDescent="0.25">
      <c r="A389" s="108"/>
      <c r="B389" s="242" t="s">
        <v>21</v>
      </c>
      <c r="C389" s="48"/>
      <c r="D389" s="653"/>
      <c r="E389" s="654"/>
      <c r="F389" s="655"/>
      <c r="G389" s="656"/>
      <c r="H389" s="657"/>
      <c r="I389" s="49"/>
      <c r="J389" s="223" t="str">
        <f t="shared" ref="J389:J403" si="29">IF(F389&gt;0, I389*F389,"")</f>
        <v/>
      </c>
      <c r="K389" s="168"/>
      <c r="L389" s="108"/>
      <c r="M389" s="32"/>
      <c r="N389" s="32"/>
      <c r="O389" s="32"/>
    </row>
    <row r="390" spans="1:15" ht="13.8" hidden="1" x14ac:dyDescent="0.25">
      <c r="A390" s="108"/>
      <c r="B390" s="243" t="s">
        <v>23</v>
      </c>
      <c r="C390" s="48"/>
      <c r="D390" s="653"/>
      <c r="E390" s="654"/>
      <c r="F390" s="655"/>
      <c r="G390" s="656"/>
      <c r="H390" s="657"/>
      <c r="I390" s="49"/>
      <c r="J390" s="223" t="str">
        <f t="shared" si="29"/>
        <v/>
      </c>
      <c r="K390" s="168"/>
      <c r="L390" s="108"/>
    </row>
    <row r="391" spans="1:15" ht="13.8" hidden="1" x14ac:dyDescent="0.25">
      <c r="A391" s="108"/>
      <c r="B391" s="243" t="s">
        <v>24</v>
      </c>
      <c r="C391" s="48"/>
      <c r="D391" s="653"/>
      <c r="E391" s="654"/>
      <c r="F391" s="655"/>
      <c r="G391" s="656"/>
      <c r="H391" s="657"/>
      <c r="I391" s="49"/>
      <c r="J391" s="223" t="str">
        <f t="shared" si="29"/>
        <v/>
      </c>
      <c r="K391" s="168"/>
      <c r="L391" s="108"/>
    </row>
    <row r="392" spans="1:15" ht="13.8" hidden="1" x14ac:dyDescent="0.25">
      <c r="A392" s="108"/>
      <c r="B392" s="243" t="s">
        <v>95</v>
      </c>
      <c r="C392" s="48"/>
      <c r="D392" s="653"/>
      <c r="E392" s="654"/>
      <c r="F392" s="655"/>
      <c r="G392" s="656"/>
      <c r="H392" s="657"/>
      <c r="I392" s="49"/>
      <c r="J392" s="223" t="str">
        <f t="shared" si="29"/>
        <v/>
      </c>
      <c r="K392" s="168"/>
      <c r="L392" s="108"/>
    </row>
    <row r="393" spans="1:15" ht="13.8" hidden="1" x14ac:dyDescent="0.25">
      <c r="A393" s="108"/>
      <c r="B393" s="243" t="s">
        <v>69</v>
      </c>
      <c r="C393" s="48"/>
      <c r="D393" s="653"/>
      <c r="E393" s="654"/>
      <c r="F393" s="655"/>
      <c r="G393" s="656"/>
      <c r="H393" s="657"/>
      <c r="I393" s="49"/>
      <c r="J393" s="223" t="str">
        <f t="shared" si="29"/>
        <v/>
      </c>
      <c r="K393" s="168"/>
      <c r="L393" s="108"/>
    </row>
    <row r="394" spans="1:15" ht="13.8" hidden="1" x14ac:dyDescent="0.25">
      <c r="A394" s="108"/>
      <c r="B394" s="243" t="s">
        <v>96</v>
      </c>
      <c r="C394" s="48"/>
      <c r="D394" s="653"/>
      <c r="E394" s="654"/>
      <c r="F394" s="655"/>
      <c r="G394" s="656"/>
      <c r="H394" s="657"/>
      <c r="I394" s="49"/>
      <c r="J394" s="223" t="str">
        <f t="shared" si="29"/>
        <v/>
      </c>
      <c r="K394" s="168"/>
      <c r="L394" s="108"/>
    </row>
    <row r="395" spans="1:15" ht="13.8" hidden="1" x14ac:dyDescent="0.25">
      <c r="A395" s="108"/>
      <c r="B395" s="243" t="s">
        <v>97</v>
      </c>
      <c r="C395" s="48"/>
      <c r="D395" s="653"/>
      <c r="E395" s="654"/>
      <c r="F395" s="655"/>
      <c r="G395" s="656"/>
      <c r="H395" s="657"/>
      <c r="I395" s="49"/>
      <c r="J395" s="223" t="str">
        <f t="shared" si="29"/>
        <v/>
      </c>
      <c r="K395" s="168"/>
      <c r="L395" s="108"/>
    </row>
    <row r="396" spans="1:15" ht="13.8" hidden="1" x14ac:dyDescent="0.25">
      <c r="A396" s="108"/>
      <c r="B396" s="243" t="s">
        <v>98</v>
      </c>
      <c r="C396" s="48"/>
      <c r="D396" s="653"/>
      <c r="E396" s="654"/>
      <c r="F396" s="655"/>
      <c r="G396" s="656"/>
      <c r="H396" s="657"/>
      <c r="I396" s="49"/>
      <c r="J396" s="223" t="str">
        <f t="shared" si="29"/>
        <v/>
      </c>
      <c r="K396" s="168"/>
      <c r="L396" s="108"/>
    </row>
    <row r="397" spans="1:15" ht="13.8" hidden="1" x14ac:dyDescent="0.25">
      <c r="A397" s="108"/>
      <c r="B397" s="243" t="s">
        <v>99</v>
      </c>
      <c r="C397" s="48"/>
      <c r="D397" s="653"/>
      <c r="E397" s="654"/>
      <c r="F397" s="655"/>
      <c r="G397" s="656"/>
      <c r="H397" s="657"/>
      <c r="I397" s="49"/>
      <c r="J397" s="223" t="str">
        <f t="shared" si="29"/>
        <v/>
      </c>
      <c r="K397" s="168"/>
      <c r="L397" s="108"/>
    </row>
    <row r="398" spans="1:15" ht="13.8" hidden="1" x14ac:dyDescent="0.25">
      <c r="A398" s="108"/>
      <c r="B398" s="243" t="s">
        <v>100</v>
      </c>
      <c r="C398" s="48"/>
      <c r="D398" s="653"/>
      <c r="E398" s="654"/>
      <c r="F398" s="655"/>
      <c r="G398" s="656"/>
      <c r="H398" s="657"/>
      <c r="I398" s="49"/>
      <c r="J398" s="223" t="str">
        <f t="shared" si="29"/>
        <v/>
      </c>
      <c r="K398" s="168"/>
      <c r="L398" s="108"/>
    </row>
    <row r="399" spans="1:15" ht="13.8" hidden="1" x14ac:dyDescent="0.25">
      <c r="A399" s="108"/>
      <c r="B399" s="243" t="s">
        <v>111</v>
      </c>
      <c r="C399" s="48"/>
      <c r="D399" s="653"/>
      <c r="E399" s="654"/>
      <c r="F399" s="655"/>
      <c r="G399" s="656"/>
      <c r="H399" s="657"/>
      <c r="I399" s="49"/>
      <c r="J399" s="223" t="str">
        <f t="shared" si="29"/>
        <v/>
      </c>
      <c r="K399" s="168"/>
      <c r="L399" s="108"/>
    </row>
    <row r="400" spans="1:15" ht="13.8" hidden="1" x14ac:dyDescent="0.25">
      <c r="A400" s="108"/>
      <c r="B400" s="243" t="s">
        <v>112</v>
      </c>
      <c r="C400" s="48"/>
      <c r="D400" s="653"/>
      <c r="E400" s="654"/>
      <c r="F400" s="655"/>
      <c r="G400" s="656"/>
      <c r="H400" s="657"/>
      <c r="I400" s="49"/>
      <c r="J400" s="223" t="str">
        <f t="shared" si="29"/>
        <v/>
      </c>
      <c r="K400" s="168"/>
      <c r="L400" s="108"/>
    </row>
    <row r="401" spans="1:15" ht="13.8" hidden="1" x14ac:dyDescent="0.25">
      <c r="A401" s="108"/>
      <c r="B401" s="243" t="s">
        <v>113</v>
      </c>
      <c r="C401" s="48"/>
      <c r="D401" s="653"/>
      <c r="E401" s="654"/>
      <c r="F401" s="655"/>
      <c r="G401" s="656"/>
      <c r="H401" s="657"/>
      <c r="I401" s="49"/>
      <c r="J401" s="223" t="str">
        <f t="shared" si="29"/>
        <v/>
      </c>
      <c r="K401" s="168"/>
      <c r="L401" s="108"/>
    </row>
    <row r="402" spans="1:15" ht="13.8" hidden="1" x14ac:dyDescent="0.25">
      <c r="A402" s="108"/>
      <c r="B402" s="243" t="s">
        <v>114</v>
      </c>
      <c r="C402" s="48"/>
      <c r="D402" s="653"/>
      <c r="E402" s="654"/>
      <c r="F402" s="655"/>
      <c r="G402" s="656"/>
      <c r="H402" s="657"/>
      <c r="I402" s="49"/>
      <c r="J402" s="223" t="str">
        <f t="shared" si="29"/>
        <v/>
      </c>
      <c r="K402" s="168"/>
      <c r="L402" s="108"/>
    </row>
    <row r="403" spans="1:15" ht="14.4" hidden="1" thickBot="1" x14ac:dyDescent="0.3">
      <c r="A403" s="108"/>
      <c r="B403" s="243" t="s">
        <v>115</v>
      </c>
      <c r="C403" s="48"/>
      <c r="D403" s="653"/>
      <c r="E403" s="654"/>
      <c r="F403" s="655"/>
      <c r="G403" s="656"/>
      <c r="H403" s="657"/>
      <c r="I403" s="49"/>
      <c r="J403" s="223" t="str">
        <f t="shared" si="29"/>
        <v/>
      </c>
      <c r="K403" s="168"/>
      <c r="L403" s="108"/>
    </row>
    <row r="404" spans="1:15" ht="14.4" hidden="1" thickBot="1" x14ac:dyDescent="0.3">
      <c r="A404" s="108"/>
      <c r="B404" s="154"/>
      <c r="C404" s="154"/>
      <c r="D404" s="154"/>
      <c r="E404" s="154"/>
      <c r="F404" s="154"/>
      <c r="G404" s="154"/>
      <c r="H404" s="212"/>
      <c r="I404" s="205" t="s">
        <v>116</v>
      </c>
      <c r="J404" s="222">
        <f>SUM(J389:J403)</f>
        <v>0</v>
      </c>
      <c r="K404" s="169"/>
      <c r="L404" s="108"/>
    </row>
    <row r="405" spans="1:15" ht="11.25" hidden="1" customHeight="1" thickBot="1" x14ac:dyDescent="0.3">
      <c r="A405" s="108"/>
      <c r="B405" s="154"/>
      <c r="C405" s="154"/>
      <c r="D405" s="154"/>
      <c r="E405" s="154"/>
      <c r="F405" s="154"/>
      <c r="G405" s="154"/>
      <c r="H405" s="213"/>
      <c r="I405" s="214"/>
      <c r="J405" s="170"/>
      <c r="K405" s="170"/>
      <c r="L405" s="108"/>
    </row>
    <row r="406" spans="1:15" s="50" customFormat="1" ht="21" hidden="1" customHeight="1" thickBot="1" x14ac:dyDescent="0.3">
      <c r="A406" s="118"/>
      <c r="B406" s="118"/>
      <c r="C406" s="118"/>
      <c r="D406" s="118"/>
      <c r="E406" s="663" t="s">
        <v>151</v>
      </c>
      <c r="F406" s="663"/>
      <c r="G406" s="663"/>
      <c r="H406" s="663"/>
      <c r="I406" s="664"/>
      <c r="J406" s="224">
        <f>ROUND(J404+J386,2)</f>
        <v>0</v>
      </c>
      <c r="K406" s="171"/>
      <c r="L406" s="118"/>
      <c r="M406" s="40"/>
      <c r="N406" s="40"/>
      <c r="O406" s="40"/>
    </row>
    <row r="407" spans="1:15" s="50" customFormat="1" ht="12.75" hidden="1" customHeight="1" x14ac:dyDescent="0.25">
      <c r="A407" s="118"/>
      <c r="B407" s="118"/>
      <c r="C407" s="118"/>
      <c r="D407" s="118"/>
      <c r="E407" s="217"/>
      <c r="F407" s="217"/>
      <c r="G407" s="217"/>
      <c r="H407" s="217"/>
      <c r="I407" s="218"/>
      <c r="J407" s="171"/>
      <c r="K407" s="171"/>
      <c r="L407" s="118"/>
      <c r="M407" s="40"/>
      <c r="N407" s="40"/>
      <c r="O407" s="40"/>
    </row>
  </sheetData>
  <sheetProtection algorithmName="SHA-512" hashValue="wfOuPIOJiLZNVjOAvkS/VX3/hHw+zO4zvkJKYMxwmgSvOqVeJKbOBh1R2a3HMP1n20xuoWnB907KqyKmT5dHgg==" saltValue="yezar7F/jsQTVv+iBoFSRw==" spinCount="100000" sheet="1" selectLockedCells="1"/>
  <protectedRanges>
    <protectedRange sqref="I36 I32 I34 I38:I52 I191:I205 I267:I281 I343:I357 I113 I111 I189 I187 I265 I263 I341 I339 I115:I129 I109 I185 I261 I337" name="Bereich6_1_1_1"/>
    <protectedRange sqref="I27 I31 I35 I37 I33 I104 I108 I114 I180 I184 I190 I256 I260 I266 I332 I336 I342 I110 I186 I262 I338 I112 I188 I264 I340" name="Bereich6_1_1_1_1"/>
  </protectedRanges>
  <mergeCells count="621">
    <mergeCell ref="B30:J30"/>
    <mergeCell ref="B31:I31"/>
    <mergeCell ref="E32:F32"/>
    <mergeCell ref="G32:H32"/>
    <mergeCell ref="B33:J33"/>
    <mergeCell ref="B35:J35"/>
    <mergeCell ref="B37:J37"/>
    <mergeCell ref="I2:J2"/>
    <mergeCell ref="B5:D5"/>
    <mergeCell ref="B6:F6"/>
    <mergeCell ref="F2:G2"/>
    <mergeCell ref="B24:D24"/>
    <mergeCell ref="B7:D7"/>
    <mergeCell ref="F7:J7"/>
    <mergeCell ref="B9:D9"/>
    <mergeCell ref="F9:J9"/>
    <mergeCell ref="B23:D23"/>
    <mergeCell ref="H23:J23"/>
    <mergeCell ref="B18:J18"/>
    <mergeCell ref="B19:J19"/>
    <mergeCell ref="B20:J20"/>
    <mergeCell ref="B21:J21"/>
    <mergeCell ref="H24:J24"/>
    <mergeCell ref="B3:J3"/>
    <mergeCell ref="E46:F46"/>
    <mergeCell ref="G46:H46"/>
    <mergeCell ref="B54:J54"/>
    <mergeCell ref="B28:G28"/>
    <mergeCell ref="E41:F41"/>
    <mergeCell ref="G41:H41"/>
    <mergeCell ref="E42:F42"/>
    <mergeCell ref="G42:H42"/>
    <mergeCell ref="E43:F43"/>
    <mergeCell ref="G43:H43"/>
    <mergeCell ref="E38:F38"/>
    <mergeCell ref="G38:H38"/>
    <mergeCell ref="E39:F39"/>
    <mergeCell ref="G39:H39"/>
    <mergeCell ref="E40:F40"/>
    <mergeCell ref="G40:H40"/>
    <mergeCell ref="E34:F34"/>
    <mergeCell ref="G34:H34"/>
    <mergeCell ref="E36:F36"/>
    <mergeCell ref="G36:H36"/>
    <mergeCell ref="E44:F44"/>
    <mergeCell ref="G44:H44"/>
    <mergeCell ref="E45:F45"/>
    <mergeCell ref="G45:H45"/>
    <mergeCell ref="B57:J57"/>
    <mergeCell ref="B58:F58"/>
    <mergeCell ref="B56:J56"/>
    <mergeCell ref="B55:J55"/>
    <mergeCell ref="E47:F47"/>
    <mergeCell ref="G47:H47"/>
    <mergeCell ref="E48:F48"/>
    <mergeCell ref="G48:H48"/>
    <mergeCell ref="E49:F49"/>
    <mergeCell ref="G49:H49"/>
    <mergeCell ref="E50:F50"/>
    <mergeCell ref="G50:H50"/>
    <mergeCell ref="E51:F51"/>
    <mergeCell ref="G51:H51"/>
    <mergeCell ref="E52:F52"/>
    <mergeCell ref="G52:H52"/>
    <mergeCell ref="F67:G67"/>
    <mergeCell ref="F68:G68"/>
    <mergeCell ref="F69:G69"/>
    <mergeCell ref="F70:G70"/>
    <mergeCell ref="F71:G71"/>
    <mergeCell ref="F72:G72"/>
    <mergeCell ref="B60:D60"/>
    <mergeCell ref="F61:G61"/>
    <mergeCell ref="B62:J62"/>
    <mergeCell ref="F63:G63"/>
    <mergeCell ref="F64:G64"/>
    <mergeCell ref="F66:G66"/>
    <mergeCell ref="D63:E63"/>
    <mergeCell ref="D64:E64"/>
    <mergeCell ref="D66:E66"/>
    <mergeCell ref="D67:E67"/>
    <mergeCell ref="D68:E68"/>
    <mergeCell ref="D69:E69"/>
    <mergeCell ref="D70:E70"/>
    <mergeCell ref="D71:E71"/>
    <mergeCell ref="D72:E72"/>
    <mergeCell ref="D61:E61"/>
    <mergeCell ref="F73:G73"/>
    <mergeCell ref="F74:G74"/>
    <mergeCell ref="F75:G75"/>
    <mergeCell ref="B82:D82"/>
    <mergeCell ref="D83:E83"/>
    <mergeCell ref="F83:H83"/>
    <mergeCell ref="F76:G76"/>
    <mergeCell ref="F77:G77"/>
    <mergeCell ref="F78:G78"/>
    <mergeCell ref="F79:G79"/>
    <mergeCell ref="F80:G80"/>
    <mergeCell ref="D73:E73"/>
    <mergeCell ref="D74:E74"/>
    <mergeCell ref="D75:E75"/>
    <mergeCell ref="D76:E76"/>
    <mergeCell ref="D77:E77"/>
    <mergeCell ref="D78:E78"/>
    <mergeCell ref="D79:E79"/>
    <mergeCell ref="D80:E80"/>
    <mergeCell ref="D87:E87"/>
    <mergeCell ref="F87:H87"/>
    <mergeCell ref="D88:E88"/>
    <mergeCell ref="F88:H88"/>
    <mergeCell ref="D89:E89"/>
    <mergeCell ref="F89:H89"/>
    <mergeCell ref="D84:E84"/>
    <mergeCell ref="F84:H84"/>
    <mergeCell ref="D85:E85"/>
    <mergeCell ref="F85:H85"/>
    <mergeCell ref="D86:E86"/>
    <mergeCell ref="F86:H86"/>
    <mergeCell ref="D93:E93"/>
    <mergeCell ref="F93:H93"/>
    <mergeCell ref="D94:E94"/>
    <mergeCell ref="F94:H94"/>
    <mergeCell ref="D95:E95"/>
    <mergeCell ref="F95:H95"/>
    <mergeCell ref="D90:E90"/>
    <mergeCell ref="F90:H90"/>
    <mergeCell ref="D91:E91"/>
    <mergeCell ref="F91:H91"/>
    <mergeCell ref="D92:E92"/>
    <mergeCell ref="F92:H92"/>
    <mergeCell ref="E101:I101"/>
    <mergeCell ref="I103:J103"/>
    <mergeCell ref="D96:E96"/>
    <mergeCell ref="F96:H96"/>
    <mergeCell ref="D97:E97"/>
    <mergeCell ref="F97:H97"/>
    <mergeCell ref="D98:E98"/>
    <mergeCell ref="F98:H98"/>
    <mergeCell ref="B103:H103"/>
    <mergeCell ref="B105:G105"/>
    <mergeCell ref="B107:J107"/>
    <mergeCell ref="B108:I108"/>
    <mergeCell ref="E109:F109"/>
    <mergeCell ref="G109:H109"/>
    <mergeCell ref="B110:J110"/>
    <mergeCell ref="E111:F111"/>
    <mergeCell ref="G111:H111"/>
    <mergeCell ref="B112:J112"/>
    <mergeCell ref="E113:F113"/>
    <mergeCell ref="G113:H113"/>
    <mergeCell ref="B114:J114"/>
    <mergeCell ref="E115:F115"/>
    <mergeCell ref="G115:H115"/>
    <mergeCell ref="E116:F116"/>
    <mergeCell ref="G116:H116"/>
    <mergeCell ref="E117:F117"/>
    <mergeCell ref="G117:H117"/>
    <mergeCell ref="E118:F118"/>
    <mergeCell ref="G118:H118"/>
    <mergeCell ref="E119:F119"/>
    <mergeCell ref="G119:H119"/>
    <mergeCell ref="E120:F120"/>
    <mergeCell ref="G120:H120"/>
    <mergeCell ref="E121:F121"/>
    <mergeCell ref="G121:H121"/>
    <mergeCell ref="E122:F122"/>
    <mergeCell ref="G122:H122"/>
    <mergeCell ref="E123:F123"/>
    <mergeCell ref="G123:H123"/>
    <mergeCell ref="E124:F124"/>
    <mergeCell ref="G124:H124"/>
    <mergeCell ref="E125:F125"/>
    <mergeCell ref="G125:H125"/>
    <mergeCell ref="E126:F126"/>
    <mergeCell ref="G126:H126"/>
    <mergeCell ref="E127:F127"/>
    <mergeCell ref="G127:H127"/>
    <mergeCell ref="E128:F128"/>
    <mergeCell ref="G128:H128"/>
    <mergeCell ref="E129:F129"/>
    <mergeCell ref="G129:H129"/>
    <mergeCell ref="B131:J131"/>
    <mergeCell ref="B132:J132"/>
    <mergeCell ref="B133:J133"/>
    <mergeCell ref="B134:J134"/>
    <mergeCell ref="B135:F135"/>
    <mergeCell ref="B137:D137"/>
    <mergeCell ref="F138:G138"/>
    <mergeCell ref="B139:J139"/>
    <mergeCell ref="F140:G140"/>
    <mergeCell ref="F141:G141"/>
    <mergeCell ref="F143:G143"/>
    <mergeCell ref="F144:G144"/>
    <mergeCell ref="F145:G145"/>
    <mergeCell ref="F146:G146"/>
    <mergeCell ref="D138:E138"/>
    <mergeCell ref="D140:E140"/>
    <mergeCell ref="D141:E141"/>
    <mergeCell ref="D143:E143"/>
    <mergeCell ref="D144:E144"/>
    <mergeCell ref="D145:E145"/>
    <mergeCell ref="D146:E146"/>
    <mergeCell ref="F147:G147"/>
    <mergeCell ref="F148:G148"/>
    <mergeCell ref="F149:G149"/>
    <mergeCell ref="F150:G150"/>
    <mergeCell ref="F151:G151"/>
    <mergeCell ref="F152:G152"/>
    <mergeCell ref="F153:G153"/>
    <mergeCell ref="F154:G154"/>
    <mergeCell ref="F155:G155"/>
    <mergeCell ref="F156:G156"/>
    <mergeCell ref="F157:G157"/>
    <mergeCell ref="B159:D159"/>
    <mergeCell ref="D160:E160"/>
    <mergeCell ref="F160:H160"/>
    <mergeCell ref="D161:E161"/>
    <mergeCell ref="F161:H161"/>
    <mergeCell ref="D162:E162"/>
    <mergeCell ref="F162:H162"/>
    <mergeCell ref="D156:E156"/>
    <mergeCell ref="D157:E157"/>
    <mergeCell ref="D163:E163"/>
    <mergeCell ref="F163:H163"/>
    <mergeCell ref="D164:E164"/>
    <mergeCell ref="F164:H164"/>
    <mergeCell ref="D165:E165"/>
    <mergeCell ref="F165:H165"/>
    <mergeCell ref="D166:E166"/>
    <mergeCell ref="F166:H166"/>
    <mergeCell ref="D167:E167"/>
    <mergeCell ref="F167:H167"/>
    <mergeCell ref="D168:E168"/>
    <mergeCell ref="F168:H168"/>
    <mergeCell ref="D169:E169"/>
    <mergeCell ref="F169:H169"/>
    <mergeCell ref="D170:E170"/>
    <mergeCell ref="F170:H170"/>
    <mergeCell ref="D171:E171"/>
    <mergeCell ref="F171:H171"/>
    <mergeCell ref="D172:E172"/>
    <mergeCell ref="F172:H172"/>
    <mergeCell ref="D173:E173"/>
    <mergeCell ref="F173:H173"/>
    <mergeCell ref="D174:E174"/>
    <mergeCell ref="F174:H174"/>
    <mergeCell ref="D175:E175"/>
    <mergeCell ref="F175:H175"/>
    <mergeCell ref="E178:I178"/>
    <mergeCell ref="B181:G181"/>
    <mergeCell ref="B183:J183"/>
    <mergeCell ref="B184:I184"/>
    <mergeCell ref="E185:F185"/>
    <mergeCell ref="G185:H185"/>
    <mergeCell ref="B186:J186"/>
    <mergeCell ref="E187:F187"/>
    <mergeCell ref="G187:H187"/>
    <mergeCell ref="B188:J188"/>
    <mergeCell ref="E189:F189"/>
    <mergeCell ref="G189:H189"/>
    <mergeCell ref="G195:H195"/>
    <mergeCell ref="E196:F196"/>
    <mergeCell ref="G196:H196"/>
    <mergeCell ref="E197:F197"/>
    <mergeCell ref="G197:H197"/>
    <mergeCell ref="E198:F198"/>
    <mergeCell ref="G198:H198"/>
    <mergeCell ref="E199:F199"/>
    <mergeCell ref="G199:H199"/>
    <mergeCell ref="D217:E217"/>
    <mergeCell ref="G205:H205"/>
    <mergeCell ref="B207:J207"/>
    <mergeCell ref="B208:J208"/>
    <mergeCell ref="B209:J209"/>
    <mergeCell ref="B210:J210"/>
    <mergeCell ref="B211:F211"/>
    <mergeCell ref="B213:D213"/>
    <mergeCell ref="E200:F200"/>
    <mergeCell ref="G200:H200"/>
    <mergeCell ref="E201:F201"/>
    <mergeCell ref="G201:H201"/>
    <mergeCell ref="E202:F202"/>
    <mergeCell ref="G202:H202"/>
    <mergeCell ref="E203:F203"/>
    <mergeCell ref="G203:H203"/>
    <mergeCell ref="E204:F204"/>
    <mergeCell ref="G204:H204"/>
    <mergeCell ref="F225:G225"/>
    <mergeCell ref="F226:G226"/>
    <mergeCell ref="F227:G227"/>
    <mergeCell ref="F228:G228"/>
    <mergeCell ref="F229:G229"/>
    <mergeCell ref="F230:G230"/>
    <mergeCell ref="F231:G231"/>
    <mergeCell ref="F232:G232"/>
    <mergeCell ref="F214:G214"/>
    <mergeCell ref="B215:J215"/>
    <mergeCell ref="F216:G216"/>
    <mergeCell ref="F217:G217"/>
    <mergeCell ref="F219:G219"/>
    <mergeCell ref="F220:G220"/>
    <mergeCell ref="F221:G221"/>
    <mergeCell ref="F222:G222"/>
    <mergeCell ref="F223:G223"/>
    <mergeCell ref="D219:E219"/>
    <mergeCell ref="D220:E220"/>
    <mergeCell ref="D221:E221"/>
    <mergeCell ref="D222:E222"/>
    <mergeCell ref="D223:E223"/>
    <mergeCell ref="D214:E214"/>
    <mergeCell ref="D216:E216"/>
    <mergeCell ref="F233:G233"/>
    <mergeCell ref="B235:D235"/>
    <mergeCell ref="D236:E236"/>
    <mergeCell ref="F236:H236"/>
    <mergeCell ref="D237:E237"/>
    <mergeCell ref="F237:H237"/>
    <mergeCell ref="D238:E238"/>
    <mergeCell ref="F238:H238"/>
    <mergeCell ref="D239:E239"/>
    <mergeCell ref="F239:H239"/>
    <mergeCell ref="D233:E233"/>
    <mergeCell ref="D240:E240"/>
    <mergeCell ref="F240:H240"/>
    <mergeCell ref="D241:E241"/>
    <mergeCell ref="F241:H241"/>
    <mergeCell ref="D242:E242"/>
    <mergeCell ref="F242:H242"/>
    <mergeCell ref="D243:E243"/>
    <mergeCell ref="F243:H243"/>
    <mergeCell ref="D244:E244"/>
    <mergeCell ref="F244:H244"/>
    <mergeCell ref="D245:E245"/>
    <mergeCell ref="F245:H245"/>
    <mergeCell ref="D246:E246"/>
    <mergeCell ref="F246:H246"/>
    <mergeCell ref="D247:E247"/>
    <mergeCell ref="F247:H247"/>
    <mergeCell ref="D248:E248"/>
    <mergeCell ref="F248:H248"/>
    <mergeCell ref="D249:E249"/>
    <mergeCell ref="F249:H249"/>
    <mergeCell ref="D250:E250"/>
    <mergeCell ref="F250:H250"/>
    <mergeCell ref="D251:E251"/>
    <mergeCell ref="F251:H251"/>
    <mergeCell ref="E254:I254"/>
    <mergeCell ref="B257:G257"/>
    <mergeCell ref="B259:J259"/>
    <mergeCell ref="B260:I260"/>
    <mergeCell ref="E261:F261"/>
    <mergeCell ref="G261:H261"/>
    <mergeCell ref="B262:J262"/>
    <mergeCell ref="E263:F263"/>
    <mergeCell ref="G263:H263"/>
    <mergeCell ref="B264:J264"/>
    <mergeCell ref="E265:F265"/>
    <mergeCell ref="G265:H265"/>
    <mergeCell ref="B266:J266"/>
    <mergeCell ref="E267:F267"/>
    <mergeCell ref="G267:H267"/>
    <mergeCell ref="E268:F268"/>
    <mergeCell ref="G268:H268"/>
    <mergeCell ref="E269:F269"/>
    <mergeCell ref="G269:H269"/>
    <mergeCell ref="E270:F270"/>
    <mergeCell ref="G270:H270"/>
    <mergeCell ref="E271:F271"/>
    <mergeCell ref="G271:H271"/>
    <mergeCell ref="E272:F272"/>
    <mergeCell ref="G272:H272"/>
    <mergeCell ref="E273:F273"/>
    <mergeCell ref="G273:H273"/>
    <mergeCell ref="E274:F274"/>
    <mergeCell ref="G274:H274"/>
    <mergeCell ref="E275:F275"/>
    <mergeCell ref="G275:H275"/>
    <mergeCell ref="E276:F276"/>
    <mergeCell ref="G276:H276"/>
    <mergeCell ref="E277:F277"/>
    <mergeCell ref="G277:H277"/>
    <mergeCell ref="E278:F278"/>
    <mergeCell ref="G278:H278"/>
    <mergeCell ref="E279:F279"/>
    <mergeCell ref="G279:H279"/>
    <mergeCell ref="E280:F280"/>
    <mergeCell ref="G280:H280"/>
    <mergeCell ref="E281:F281"/>
    <mergeCell ref="G281:H281"/>
    <mergeCell ref="B283:J283"/>
    <mergeCell ref="B284:J284"/>
    <mergeCell ref="B285:J285"/>
    <mergeCell ref="B286:J286"/>
    <mergeCell ref="B287:F287"/>
    <mergeCell ref="B289:D289"/>
    <mergeCell ref="F290:G290"/>
    <mergeCell ref="B291:J291"/>
    <mergeCell ref="F292:G292"/>
    <mergeCell ref="D290:E290"/>
    <mergeCell ref="D292:E292"/>
    <mergeCell ref="F293:G293"/>
    <mergeCell ref="F295:G295"/>
    <mergeCell ref="F296:G296"/>
    <mergeCell ref="F297:G297"/>
    <mergeCell ref="F298:G298"/>
    <mergeCell ref="F299:G299"/>
    <mergeCell ref="F300:G300"/>
    <mergeCell ref="F301:G301"/>
    <mergeCell ref="F302:G302"/>
    <mergeCell ref="F303:G303"/>
    <mergeCell ref="F304:G304"/>
    <mergeCell ref="F305:G305"/>
    <mergeCell ref="F306:G306"/>
    <mergeCell ref="F307:G307"/>
    <mergeCell ref="F308:G308"/>
    <mergeCell ref="F309:G309"/>
    <mergeCell ref="B311:D311"/>
    <mergeCell ref="D312:E312"/>
    <mergeCell ref="F312:H312"/>
    <mergeCell ref="D304:E304"/>
    <mergeCell ref="D305:E305"/>
    <mergeCell ref="D306:E306"/>
    <mergeCell ref="D307:E307"/>
    <mergeCell ref="D308:E308"/>
    <mergeCell ref="D309:E309"/>
    <mergeCell ref="D313:E313"/>
    <mergeCell ref="F313:H313"/>
    <mergeCell ref="D314:E314"/>
    <mergeCell ref="F314:H314"/>
    <mergeCell ref="D315:E315"/>
    <mergeCell ref="F315:H315"/>
    <mergeCell ref="D316:E316"/>
    <mergeCell ref="F316:H316"/>
    <mergeCell ref="D317:E317"/>
    <mergeCell ref="F317:H317"/>
    <mergeCell ref="D318:E318"/>
    <mergeCell ref="F318:H318"/>
    <mergeCell ref="D319:E319"/>
    <mergeCell ref="F319:H319"/>
    <mergeCell ref="D320:E320"/>
    <mergeCell ref="F320:H320"/>
    <mergeCell ref="D321:E321"/>
    <mergeCell ref="F321:H321"/>
    <mergeCell ref="D322:E322"/>
    <mergeCell ref="F322:H322"/>
    <mergeCell ref="B335:J335"/>
    <mergeCell ref="B336:I336"/>
    <mergeCell ref="E337:F337"/>
    <mergeCell ref="G337:H337"/>
    <mergeCell ref="B338:J338"/>
    <mergeCell ref="E339:F339"/>
    <mergeCell ref="G339:H339"/>
    <mergeCell ref="D323:E323"/>
    <mergeCell ref="F323:H323"/>
    <mergeCell ref="D324:E324"/>
    <mergeCell ref="F324:H324"/>
    <mergeCell ref="D325:E325"/>
    <mergeCell ref="F325:H325"/>
    <mergeCell ref="D326:E326"/>
    <mergeCell ref="F326:H326"/>
    <mergeCell ref="D327:E327"/>
    <mergeCell ref="F327:H327"/>
    <mergeCell ref="E330:I330"/>
    <mergeCell ref="B333:G333"/>
    <mergeCell ref="D369:E369"/>
    <mergeCell ref="E357:F357"/>
    <mergeCell ref="G357:H357"/>
    <mergeCell ref="B359:J359"/>
    <mergeCell ref="B360:J360"/>
    <mergeCell ref="B361:J361"/>
    <mergeCell ref="B362:J362"/>
    <mergeCell ref="B363:F363"/>
    <mergeCell ref="E351:F351"/>
    <mergeCell ref="G351:H351"/>
    <mergeCell ref="E352:F352"/>
    <mergeCell ref="G352:H352"/>
    <mergeCell ref="E353:F353"/>
    <mergeCell ref="G353:H353"/>
    <mergeCell ref="E354:F354"/>
    <mergeCell ref="G354:H354"/>
    <mergeCell ref="E355:F355"/>
    <mergeCell ref="G355:H355"/>
    <mergeCell ref="E356:F356"/>
    <mergeCell ref="G356:H356"/>
    <mergeCell ref="F376:G376"/>
    <mergeCell ref="F377:G377"/>
    <mergeCell ref="F378:G378"/>
    <mergeCell ref="F379:G379"/>
    <mergeCell ref="F380:G380"/>
    <mergeCell ref="F381:G381"/>
    <mergeCell ref="F382:G382"/>
    <mergeCell ref="F383:G383"/>
    <mergeCell ref="D383:E383"/>
    <mergeCell ref="D376:E376"/>
    <mergeCell ref="D377:E377"/>
    <mergeCell ref="D378:E378"/>
    <mergeCell ref="D379:E379"/>
    <mergeCell ref="D380:E380"/>
    <mergeCell ref="D381:E381"/>
    <mergeCell ref="D382:E382"/>
    <mergeCell ref="F384:G384"/>
    <mergeCell ref="F385:G385"/>
    <mergeCell ref="B387:D387"/>
    <mergeCell ref="D388:E388"/>
    <mergeCell ref="F388:H388"/>
    <mergeCell ref="E406:I406"/>
    <mergeCell ref="D396:E396"/>
    <mergeCell ref="F396:H396"/>
    <mergeCell ref="D397:E397"/>
    <mergeCell ref="F397:H397"/>
    <mergeCell ref="D398:E398"/>
    <mergeCell ref="F398:H398"/>
    <mergeCell ref="D399:E399"/>
    <mergeCell ref="F399:H399"/>
    <mergeCell ref="D400:E400"/>
    <mergeCell ref="F400:H400"/>
    <mergeCell ref="D389:E389"/>
    <mergeCell ref="F389:H389"/>
    <mergeCell ref="D390:E390"/>
    <mergeCell ref="F390:H390"/>
    <mergeCell ref="D384:E384"/>
    <mergeCell ref="D385:E385"/>
    <mergeCell ref="D401:E401"/>
    <mergeCell ref="F401:H401"/>
    <mergeCell ref="D402:E402"/>
    <mergeCell ref="F402:H402"/>
    <mergeCell ref="D403:E403"/>
    <mergeCell ref="F403:H403"/>
    <mergeCell ref="D391:E391"/>
    <mergeCell ref="F391:H391"/>
    <mergeCell ref="D392:E392"/>
    <mergeCell ref="F392:H392"/>
    <mergeCell ref="D393:E393"/>
    <mergeCell ref="F393:H393"/>
    <mergeCell ref="D394:E394"/>
    <mergeCell ref="F394:H394"/>
    <mergeCell ref="D395:E395"/>
    <mergeCell ref="F395:H395"/>
    <mergeCell ref="D230:E230"/>
    <mergeCell ref="D231:E231"/>
    <mergeCell ref="D232:E232"/>
    <mergeCell ref="D147:E147"/>
    <mergeCell ref="D148:E148"/>
    <mergeCell ref="D149:E149"/>
    <mergeCell ref="D150:E150"/>
    <mergeCell ref="D151:E151"/>
    <mergeCell ref="D152:E152"/>
    <mergeCell ref="D153:E153"/>
    <mergeCell ref="D154:E154"/>
    <mergeCell ref="D155:E155"/>
    <mergeCell ref="E205:F205"/>
    <mergeCell ref="E195:F195"/>
    <mergeCell ref="B190:J190"/>
    <mergeCell ref="E191:F191"/>
    <mergeCell ref="G191:H191"/>
    <mergeCell ref="E192:F192"/>
    <mergeCell ref="G192:H192"/>
    <mergeCell ref="E193:F193"/>
    <mergeCell ref="G193:H193"/>
    <mergeCell ref="E194:F194"/>
    <mergeCell ref="G194:H194"/>
    <mergeCell ref="F224:G224"/>
    <mergeCell ref="E346:F346"/>
    <mergeCell ref="B340:J340"/>
    <mergeCell ref="E341:F341"/>
    <mergeCell ref="G341:H341"/>
    <mergeCell ref="B342:J342"/>
    <mergeCell ref="E343:F343"/>
    <mergeCell ref="G343:H343"/>
    <mergeCell ref="E344:F344"/>
    <mergeCell ref="G344:H344"/>
    <mergeCell ref="E345:F345"/>
    <mergeCell ref="G345:H345"/>
    <mergeCell ref="G346:H346"/>
    <mergeCell ref="E347:F347"/>
    <mergeCell ref="G347:H347"/>
    <mergeCell ref="E348:F348"/>
    <mergeCell ref="G348:H348"/>
    <mergeCell ref="E349:F349"/>
    <mergeCell ref="G349:H349"/>
    <mergeCell ref="E350:F350"/>
    <mergeCell ref="G350:H350"/>
    <mergeCell ref="D375:E375"/>
    <mergeCell ref="B365:D365"/>
    <mergeCell ref="F375:G375"/>
    <mergeCell ref="F366:G366"/>
    <mergeCell ref="B367:J367"/>
    <mergeCell ref="F368:G368"/>
    <mergeCell ref="F369:G369"/>
    <mergeCell ref="F371:G371"/>
    <mergeCell ref="F372:G372"/>
    <mergeCell ref="F373:G373"/>
    <mergeCell ref="F374:G374"/>
    <mergeCell ref="D371:E371"/>
    <mergeCell ref="D372:E372"/>
    <mergeCell ref="D373:E373"/>
    <mergeCell ref="D374:E374"/>
    <mergeCell ref="D368:E368"/>
    <mergeCell ref="D293:E293"/>
    <mergeCell ref="D366:E366"/>
    <mergeCell ref="F5:G5"/>
    <mergeCell ref="C12:J12"/>
    <mergeCell ref="C13:J13"/>
    <mergeCell ref="C14:J14"/>
    <mergeCell ref="C15:J15"/>
    <mergeCell ref="B11:C11"/>
    <mergeCell ref="C16:J16"/>
    <mergeCell ref="D295:E295"/>
    <mergeCell ref="D296:E296"/>
    <mergeCell ref="D297:E297"/>
    <mergeCell ref="D298:E298"/>
    <mergeCell ref="D299:E299"/>
    <mergeCell ref="D300:E300"/>
    <mergeCell ref="D301:E301"/>
    <mergeCell ref="D302:E302"/>
    <mergeCell ref="D303:E303"/>
    <mergeCell ref="D224:E224"/>
    <mergeCell ref="D225:E225"/>
    <mergeCell ref="D226:E226"/>
    <mergeCell ref="D227:E227"/>
    <mergeCell ref="D228:E228"/>
    <mergeCell ref="D229:E229"/>
  </mergeCells>
  <conditionalFormatting sqref="J38:J52">
    <cfRule type="expression" dxfId="4" priority="79">
      <formula>IF(J38="","",J38&lt;&gt;1)</formula>
    </cfRule>
  </conditionalFormatting>
  <conditionalFormatting sqref="J115:J129">
    <cfRule type="expression" dxfId="3" priority="4">
      <formula>IF(J115="","",J115&lt;&gt;1)</formula>
    </cfRule>
  </conditionalFormatting>
  <conditionalFormatting sqref="J191:J205">
    <cfRule type="expression" dxfId="2" priority="3">
      <formula>IF(J191="","",J191&lt;&gt;1)</formula>
    </cfRule>
  </conditionalFormatting>
  <conditionalFormatting sqref="J267:J281">
    <cfRule type="expression" dxfId="1" priority="2">
      <formula>IF(J267="","",J267&lt;&gt;1)</formula>
    </cfRule>
  </conditionalFormatting>
  <conditionalFormatting sqref="J343:J357">
    <cfRule type="expression" dxfId="0" priority="1">
      <formula>IF(J343="","",J343&lt;&gt;1)</formula>
    </cfRule>
  </conditionalFormatting>
  <dataValidations count="10">
    <dataValidation allowBlank="1" error="Es sind maximal Personalaufwendungen in Höhe von 62.000 € pro Jahr und Vollzeitstelle förderfähig." sqref="F66:G80 IU66:IV80 SQ66:SR80 ACM66:ACN80 AMI66:AMJ80 AWE66:AWF80 BGA66:BGB80 BPW66:BPX80 BZS66:BZT80 CJO66:CJP80 CTK66:CTL80 DDG66:DDH80 DNC66:DND80 DWY66:DWZ80 EGU66:EGV80 EQQ66:EQR80 FAM66:FAN80 FKI66:FKJ80 FUE66:FUF80 GEA66:GEB80 GNW66:GNX80 GXS66:GXT80 HHO66:HHP80 HRK66:HRL80 IBG66:IBH80 ILC66:ILD80 IUY66:IUZ80 JEU66:JEV80 JOQ66:JOR80 JYM66:JYN80 KII66:KIJ80 KSE66:KSF80 LCA66:LCB80 LLW66:LLX80 LVS66:LVT80 MFO66:MFP80 MPK66:MPL80 MZG66:MZH80 NJC66:NJD80 NSY66:NSZ80 OCU66:OCV80 OMQ66:OMR80 OWM66:OWN80 PGI66:PGJ80 PQE66:PQF80 QAA66:QAB80 QJW66:QJX80 QTS66:QTT80 RDO66:RDP80 RNK66:RNL80 RXG66:RXH80 SHC66:SHD80 SQY66:SQZ80 TAU66:TAV80 TKQ66:TKR80 TUM66:TUN80 UEI66:UEJ80 UOE66:UOF80 UYA66:UYB80 VHW66:VHX80 VRS66:VRT80 WBO66:WBP80 WLK66:WLL80 WVG66:WVH80 F65513:G65522 IU65513:IV65522 SQ65513:SR65522 ACM65513:ACN65522 AMI65513:AMJ65522 AWE65513:AWF65522 BGA65513:BGB65522 BPW65513:BPX65522 BZS65513:BZT65522 CJO65513:CJP65522 CTK65513:CTL65522 DDG65513:DDH65522 DNC65513:DND65522 DWY65513:DWZ65522 EGU65513:EGV65522 EQQ65513:EQR65522 FAM65513:FAN65522 FKI65513:FKJ65522 FUE65513:FUF65522 GEA65513:GEB65522 GNW65513:GNX65522 GXS65513:GXT65522 HHO65513:HHP65522 HRK65513:HRL65522 IBG65513:IBH65522 ILC65513:ILD65522 IUY65513:IUZ65522 JEU65513:JEV65522 JOQ65513:JOR65522 JYM65513:JYN65522 KII65513:KIJ65522 KSE65513:KSF65522 LCA65513:LCB65522 LLW65513:LLX65522 LVS65513:LVT65522 MFO65513:MFP65522 MPK65513:MPL65522 MZG65513:MZH65522 NJC65513:NJD65522 NSY65513:NSZ65522 OCU65513:OCV65522 OMQ65513:OMR65522 OWM65513:OWN65522 PGI65513:PGJ65522 PQE65513:PQF65522 QAA65513:QAB65522 QJW65513:QJX65522 QTS65513:QTT65522 RDO65513:RDP65522 RNK65513:RNL65522 RXG65513:RXH65522 SHC65513:SHD65522 SQY65513:SQZ65522 TAU65513:TAV65522 TKQ65513:TKR65522 TUM65513:TUN65522 UEI65513:UEJ65522 UOE65513:UOF65522 UYA65513:UYB65522 VHW65513:VHX65522 VRS65513:VRT65522 WBO65513:WBP65522 WLK65513:WLL65522 WVG65513:WVH65522 F131049:G131058 IU131049:IV131058 SQ131049:SR131058 ACM131049:ACN131058 AMI131049:AMJ131058 AWE131049:AWF131058 BGA131049:BGB131058 BPW131049:BPX131058 BZS131049:BZT131058 CJO131049:CJP131058 CTK131049:CTL131058 DDG131049:DDH131058 DNC131049:DND131058 DWY131049:DWZ131058 EGU131049:EGV131058 EQQ131049:EQR131058 FAM131049:FAN131058 FKI131049:FKJ131058 FUE131049:FUF131058 GEA131049:GEB131058 GNW131049:GNX131058 GXS131049:GXT131058 HHO131049:HHP131058 HRK131049:HRL131058 IBG131049:IBH131058 ILC131049:ILD131058 IUY131049:IUZ131058 JEU131049:JEV131058 JOQ131049:JOR131058 JYM131049:JYN131058 KII131049:KIJ131058 KSE131049:KSF131058 LCA131049:LCB131058 LLW131049:LLX131058 LVS131049:LVT131058 MFO131049:MFP131058 MPK131049:MPL131058 MZG131049:MZH131058 NJC131049:NJD131058 NSY131049:NSZ131058 OCU131049:OCV131058 OMQ131049:OMR131058 OWM131049:OWN131058 PGI131049:PGJ131058 PQE131049:PQF131058 QAA131049:QAB131058 QJW131049:QJX131058 QTS131049:QTT131058 RDO131049:RDP131058 RNK131049:RNL131058 RXG131049:RXH131058 SHC131049:SHD131058 SQY131049:SQZ131058 TAU131049:TAV131058 TKQ131049:TKR131058 TUM131049:TUN131058 UEI131049:UEJ131058 UOE131049:UOF131058 UYA131049:UYB131058 VHW131049:VHX131058 VRS131049:VRT131058 WBO131049:WBP131058 WLK131049:WLL131058 WVG131049:WVH131058 F196585:G196594 IU196585:IV196594 SQ196585:SR196594 ACM196585:ACN196594 AMI196585:AMJ196594 AWE196585:AWF196594 BGA196585:BGB196594 BPW196585:BPX196594 BZS196585:BZT196594 CJO196585:CJP196594 CTK196585:CTL196594 DDG196585:DDH196594 DNC196585:DND196594 DWY196585:DWZ196594 EGU196585:EGV196594 EQQ196585:EQR196594 FAM196585:FAN196594 FKI196585:FKJ196594 FUE196585:FUF196594 GEA196585:GEB196594 GNW196585:GNX196594 GXS196585:GXT196594 HHO196585:HHP196594 HRK196585:HRL196594 IBG196585:IBH196594 ILC196585:ILD196594 IUY196585:IUZ196594 JEU196585:JEV196594 JOQ196585:JOR196594 JYM196585:JYN196594 KII196585:KIJ196594 KSE196585:KSF196594 LCA196585:LCB196594 LLW196585:LLX196594 LVS196585:LVT196594 MFO196585:MFP196594 MPK196585:MPL196594 MZG196585:MZH196594 NJC196585:NJD196594 NSY196585:NSZ196594 OCU196585:OCV196594 OMQ196585:OMR196594 OWM196585:OWN196594 PGI196585:PGJ196594 PQE196585:PQF196594 QAA196585:QAB196594 QJW196585:QJX196594 QTS196585:QTT196594 RDO196585:RDP196594 RNK196585:RNL196594 RXG196585:RXH196594 SHC196585:SHD196594 SQY196585:SQZ196594 TAU196585:TAV196594 TKQ196585:TKR196594 TUM196585:TUN196594 UEI196585:UEJ196594 UOE196585:UOF196594 UYA196585:UYB196594 VHW196585:VHX196594 VRS196585:VRT196594 WBO196585:WBP196594 WLK196585:WLL196594 WVG196585:WVH196594 F262121:G262130 IU262121:IV262130 SQ262121:SR262130 ACM262121:ACN262130 AMI262121:AMJ262130 AWE262121:AWF262130 BGA262121:BGB262130 BPW262121:BPX262130 BZS262121:BZT262130 CJO262121:CJP262130 CTK262121:CTL262130 DDG262121:DDH262130 DNC262121:DND262130 DWY262121:DWZ262130 EGU262121:EGV262130 EQQ262121:EQR262130 FAM262121:FAN262130 FKI262121:FKJ262130 FUE262121:FUF262130 GEA262121:GEB262130 GNW262121:GNX262130 GXS262121:GXT262130 HHO262121:HHP262130 HRK262121:HRL262130 IBG262121:IBH262130 ILC262121:ILD262130 IUY262121:IUZ262130 JEU262121:JEV262130 JOQ262121:JOR262130 JYM262121:JYN262130 KII262121:KIJ262130 KSE262121:KSF262130 LCA262121:LCB262130 LLW262121:LLX262130 LVS262121:LVT262130 MFO262121:MFP262130 MPK262121:MPL262130 MZG262121:MZH262130 NJC262121:NJD262130 NSY262121:NSZ262130 OCU262121:OCV262130 OMQ262121:OMR262130 OWM262121:OWN262130 PGI262121:PGJ262130 PQE262121:PQF262130 QAA262121:QAB262130 QJW262121:QJX262130 QTS262121:QTT262130 RDO262121:RDP262130 RNK262121:RNL262130 RXG262121:RXH262130 SHC262121:SHD262130 SQY262121:SQZ262130 TAU262121:TAV262130 TKQ262121:TKR262130 TUM262121:TUN262130 UEI262121:UEJ262130 UOE262121:UOF262130 UYA262121:UYB262130 VHW262121:VHX262130 VRS262121:VRT262130 WBO262121:WBP262130 WLK262121:WLL262130 WVG262121:WVH262130 F327657:G327666 IU327657:IV327666 SQ327657:SR327666 ACM327657:ACN327666 AMI327657:AMJ327666 AWE327657:AWF327666 BGA327657:BGB327666 BPW327657:BPX327666 BZS327657:BZT327666 CJO327657:CJP327666 CTK327657:CTL327666 DDG327657:DDH327666 DNC327657:DND327666 DWY327657:DWZ327666 EGU327657:EGV327666 EQQ327657:EQR327666 FAM327657:FAN327666 FKI327657:FKJ327666 FUE327657:FUF327666 GEA327657:GEB327666 GNW327657:GNX327666 GXS327657:GXT327666 HHO327657:HHP327666 HRK327657:HRL327666 IBG327657:IBH327666 ILC327657:ILD327666 IUY327657:IUZ327666 JEU327657:JEV327666 JOQ327657:JOR327666 JYM327657:JYN327666 KII327657:KIJ327666 KSE327657:KSF327666 LCA327657:LCB327666 LLW327657:LLX327666 LVS327657:LVT327666 MFO327657:MFP327666 MPK327657:MPL327666 MZG327657:MZH327666 NJC327657:NJD327666 NSY327657:NSZ327666 OCU327657:OCV327666 OMQ327657:OMR327666 OWM327657:OWN327666 PGI327657:PGJ327666 PQE327657:PQF327666 QAA327657:QAB327666 QJW327657:QJX327666 QTS327657:QTT327666 RDO327657:RDP327666 RNK327657:RNL327666 RXG327657:RXH327666 SHC327657:SHD327666 SQY327657:SQZ327666 TAU327657:TAV327666 TKQ327657:TKR327666 TUM327657:TUN327666 UEI327657:UEJ327666 UOE327657:UOF327666 UYA327657:UYB327666 VHW327657:VHX327666 VRS327657:VRT327666 WBO327657:WBP327666 WLK327657:WLL327666 WVG327657:WVH327666 F393193:G393202 IU393193:IV393202 SQ393193:SR393202 ACM393193:ACN393202 AMI393193:AMJ393202 AWE393193:AWF393202 BGA393193:BGB393202 BPW393193:BPX393202 BZS393193:BZT393202 CJO393193:CJP393202 CTK393193:CTL393202 DDG393193:DDH393202 DNC393193:DND393202 DWY393193:DWZ393202 EGU393193:EGV393202 EQQ393193:EQR393202 FAM393193:FAN393202 FKI393193:FKJ393202 FUE393193:FUF393202 GEA393193:GEB393202 GNW393193:GNX393202 GXS393193:GXT393202 HHO393193:HHP393202 HRK393193:HRL393202 IBG393193:IBH393202 ILC393193:ILD393202 IUY393193:IUZ393202 JEU393193:JEV393202 JOQ393193:JOR393202 JYM393193:JYN393202 KII393193:KIJ393202 KSE393193:KSF393202 LCA393193:LCB393202 LLW393193:LLX393202 LVS393193:LVT393202 MFO393193:MFP393202 MPK393193:MPL393202 MZG393193:MZH393202 NJC393193:NJD393202 NSY393193:NSZ393202 OCU393193:OCV393202 OMQ393193:OMR393202 OWM393193:OWN393202 PGI393193:PGJ393202 PQE393193:PQF393202 QAA393193:QAB393202 QJW393193:QJX393202 QTS393193:QTT393202 RDO393193:RDP393202 RNK393193:RNL393202 RXG393193:RXH393202 SHC393193:SHD393202 SQY393193:SQZ393202 TAU393193:TAV393202 TKQ393193:TKR393202 TUM393193:TUN393202 UEI393193:UEJ393202 UOE393193:UOF393202 UYA393193:UYB393202 VHW393193:VHX393202 VRS393193:VRT393202 WBO393193:WBP393202 WLK393193:WLL393202 WVG393193:WVH393202 F458729:G458738 IU458729:IV458738 SQ458729:SR458738 ACM458729:ACN458738 AMI458729:AMJ458738 AWE458729:AWF458738 BGA458729:BGB458738 BPW458729:BPX458738 BZS458729:BZT458738 CJO458729:CJP458738 CTK458729:CTL458738 DDG458729:DDH458738 DNC458729:DND458738 DWY458729:DWZ458738 EGU458729:EGV458738 EQQ458729:EQR458738 FAM458729:FAN458738 FKI458729:FKJ458738 FUE458729:FUF458738 GEA458729:GEB458738 GNW458729:GNX458738 GXS458729:GXT458738 HHO458729:HHP458738 HRK458729:HRL458738 IBG458729:IBH458738 ILC458729:ILD458738 IUY458729:IUZ458738 JEU458729:JEV458738 JOQ458729:JOR458738 JYM458729:JYN458738 KII458729:KIJ458738 KSE458729:KSF458738 LCA458729:LCB458738 LLW458729:LLX458738 LVS458729:LVT458738 MFO458729:MFP458738 MPK458729:MPL458738 MZG458729:MZH458738 NJC458729:NJD458738 NSY458729:NSZ458738 OCU458729:OCV458738 OMQ458729:OMR458738 OWM458729:OWN458738 PGI458729:PGJ458738 PQE458729:PQF458738 QAA458729:QAB458738 QJW458729:QJX458738 QTS458729:QTT458738 RDO458729:RDP458738 RNK458729:RNL458738 RXG458729:RXH458738 SHC458729:SHD458738 SQY458729:SQZ458738 TAU458729:TAV458738 TKQ458729:TKR458738 TUM458729:TUN458738 UEI458729:UEJ458738 UOE458729:UOF458738 UYA458729:UYB458738 VHW458729:VHX458738 VRS458729:VRT458738 WBO458729:WBP458738 WLK458729:WLL458738 WVG458729:WVH458738 F524265:G524274 IU524265:IV524274 SQ524265:SR524274 ACM524265:ACN524274 AMI524265:AMJ524274 AWE524265:AWF524274 BGA524265:BGB524274 BPW524265:BPX524274 BZS524265:BZT524274 CJO524265:CJP524274 CTK524265:CTL524274 DDG524265:DDH524274 DNC524265:DND524274 DWY524265:DWZ524274 EGU524265:EGV524274 EQQ524265:EQR524274 FAM524265:FAN524274 FKI524265:FKJ524274 FUE524265:FUF524274 GEA524265:GEB524274 GNW524265:GNX524274 GXS524265:GXT524274 HHO524265:HHP524274 HRK524265:HRL524274 IBG524265:IBH524274 ILC524265:ILD524274 IUY524265:IUZ524274 JEU524265:JEV524274 JOQ524265:JOR524274 JYM524265:JYN524274 KII524265:KIJ524274 KSE524265:KSF524274 LCA524265:LCB524274 LLW524265:LLX524274 LVS524265:LVT524274 MFO524265:MFP524274 MPK524265:MPL524274 MZG524265:MZH524274 NJC524265:NJD524274 NSY524265:NSZ524274 OCU524265:OCV524274 OMQ524265:OMR524274 OWM524265:OWN524274 PGI524265:PGJ524274 PQE524265:PQF524274 QAA524265:QAB524274 QJW524265:QJX524274 QTS524265:QTT524274 RDO524265:RDP524274 RNK524265:RNL524274 RXG524265:RXH524274 SHC524265:SHD524274 SQY524265:SQZ524274 TAU524265:TAV524274 TKQ524265:TKR524274 TUM524265:TUN524274 UEI524265:UEJ524274 UOE524265:UOF524274 UYA524265:UYB524274 VHW524265:VHX524274 VRS524265:VRT524274 WBO524265:WBP524274 WLK524265:WLL524274 WVG524265:WVH524274 F589801:G589810 IU589801:IV589810 SQ589801:SR589810 ACM589801:ACN589810 AMI589801:AMJ589810 AWE589801:AWF589810 BGA589801:BGB589810 BPW589801:BPX589810 BZS589801:BZT589810 CJO589801:CJP589810 CTK589801:CTL589810 DDG589801:DDH589810 DNC589801:DND589810 DWY589801:DWZ589810 EGU589801:EGV589810 EQQ589801:EQR589810 FAM589801:FAN589810 FKI589801:FKJ589810 FUE589801:FUF589810 GEA589801:GEB589810 GNW589801:GNX589810 GXS589801:GXT589810 HHO589801:HHP589810 HRK589801:HRL589810 IBG589801:IBH589810 ILC589801:ILD589810 IUY589801:IUZ589810 JEU589801:JEV589810 JOQ589801:JOR589810 JYM589801:JYN589810 KII589801:KIJ589810 KSE589801:KSF589810 LCA589801:LCB589810 LLW589801:LLX589810 LVS589801:LVT589810 MFO589801:MFP589810 MPK589801:MPL589810 MZG589801:MZH589810 NJC589801:NJD589810 NSY589801:NSZ589810 OCU589801:OCV589810 OMQ589801:OMR589810 OWM589801:OWN589810 PGI589801:PGJ589810 PQE589801:PQF589810 QAA589801:QAB589810 QJW589801:QJX589810 QTS589801:QTT589810 RDO589801:RDP589810 RNK589801:RNL589810 RXG589801:RXH589810 SHC589801:SHD589810 SQY589801:SQZ589810 TAU589801:TAV589810 TKQ589801:TKR589810 TUM589801:TUN589810 UEI589801:UEJ589810 UOE589801:UOF589810 UYA589801:UYB589810 VHW589801:VHX589810 VRS589801:VRT589810 WBO589801:WBP589810 WLK589801:WLL589810 WVG589801:WVH589810 F655337:G655346 IU655337:IV655346 SQ655337:SR655346 ACM655337:ACN655346 AMI655337:AMJ655346 AWE655337:AWF655346 BGA655337:BGB655346 BPW655337:BPX655346 BZS655337:BZT655346 CJO655337:CJP655346 CTK655337:CTL655346 DDG655337:DDH655346 DNC655337:DND655346 DWY655337:DWZ655346 EGU655337:EGV655346 EQQ655337:EQR655346 FAM655337:FAN655346 FKI655337:FKJ655346 FUE655337:FUF655346 GEA655337:GEB655346 GNW655337:GNX655346 GXS655337:GXT655346 HHO655337:HHP655346 HRK655337:HRL655346 IBG655337:IBH655346 ILC655337:ILD655346 IUY655337:IUZ655346 JEU655337:JEV655346 JOQ655337:JOR655346 JYM655337:JYN655346 KII655337:KIJ655346 KSE655337:KSF655346 LCA655337:LCB655346 LLW655337:LLX655346 LVS655337:LVT655346 MFO655337:MFP655346 MPK655337:MPL655346 MZG655337:MZH655346 NJC655337:NJD655346 NSY655337:NSZ655346 OCU655337:OCV655346 OMQ655337:OMR655346 OWM655337:OWN655346 PGI655337:PGJ655346 PQE655337:PQF655346 QAA655337:QAB655346 QJW655337:QJX655346 QTS655337:QTT655346 RDO655337:RDP655346 RNK655337:RNL655346 RXG655337:RXH655346 SHC655337:SHD655346 SQY655337:SQZ655346 TAU655337:TAV655346 TKQ655337:TKR655346 TUM655337:TUN655346 UEI655337:UEJ655346 UOE655337:UOF655346 UYA655337:UYB655346 VHW655337:VHX655346 VRS655337:VRT655346 WBO655337:WBP655346 WLK655337:WLL655346 WVG655337:WVH655346 F720873:G720882 IU720873:IV720882 SQ720873:SR720882 ACM720873:ACN720882 AMI720873:AMJ720882 AWE720873:AWF720882 BGA720873:BGB720882 BPW720873:BPX720882 BZS720873:BZT720882 CJO720873:CJP720882 CTK720873:CTL720882 DDG720873:DDH720882 DNC720873:DND720882 DWY720873:DWZ720882 EGU720873:EGV720882 EQQ720873:EQR720882 FAM720873:FAN720882 FKI720873:FKJ720882 FUE720873:FUF720882 GEA720873:GEB720882 GNW720873:GNX720882 GXS720873:GXT720882 HHO720873:HHP720882 HRK720873:HRL720882 IBG720873:IBH720882 ILC720873:ILD720882 IUY720873:IUZ720882 JEU720873:JEV720882 JOQ720873:JOR720882 JYM720873:JYN720882 KII720873:KIJ720882 KSE720873:KSF720882 LCA720873:LCB720882 LLW720873:LLX720882 LVS720873:LVT720882 MFO720873:MFP720882 MPK720873:MPL720882 MZG720873:MZH720882 NJC720873:NJD720882 NSY720873:NSZ720882 OCU720873:OCV720882 OMQ720873:OMR720882 OWM720873:OWN720882 PGI720873:PGJ720882 PQE720873:PQF720882 QAA720873:QAB720882 QJW720873:QJX720882 QTS720873:QTT720882 RDO720873:RDP720882 RNK720873:RNL720882 RXG720873:RXH720882 SHC720873:SHD720882 SQY720873:SQZ720882 TAU720873:TAV720882 TKQ720873:TKR720882 TUM720873:TUN720882 UEI720873:UEJ720882 UOE720873:UOF720882 UYA720873:UYB720882 VHW720873:VHX720882 VRS720873:VRT720882 WBO720873:WBP720882 WLK720873:WLL720882 WVG720873:WVH720882 F786409:G786418 IU786409:IV786418 SQ786409:SR786418 ACM786409:ACN786418 AMI786409:AMJ786418 AWE786409:AWF786418 BGA786409:BGB786418 BPW786409:BPX786418 BZS786409:BZT786418 CJO786409:CJP786418 CTK786409:CTL786418 DDG786409:DDH786418 DNC786409:DND786418 DWY786409:DWZ786418 EGU786409:EGV786418 EQQ786409:EQR786418 FAM786409:FAN786418 FKI786409:FKJ786418 FUE786409:FUF786418 GEA786409:GEB786418 GNW786409:GNX786418 GXS786409:GXT786418 HHO786409:HHP786418 HRK786409:HRL786418 IBG786409:IBH786418 ILC786409:ILD786418 IUY786409:IUZ786418 JEU786409:JEV786418 JOQ786409:JOR786418 JYM786409:JYN786418 KII786409:KIJ786418 KSE786409:KSF786418 LCA786409:LCB786418 LLW786409:LLX786418 LVS786409:LVT786418 MFO786409:MFP786418 MPK786409:MPL786418 MZG786409:MZH786418 NJC786409:NJD786418 NSY786409:NSZ786418 OCU786409:OCV786418 OMQ786409:OMR786418 OWM786409:OWN786418 PGI786409:PGJ786418 PQE786409:PQF786418 QAA786409:QAB786418 QJW786409:QJX786418 QTS786409:QTT786418 RDO786409:RDP786418 RNK786409:RNL786418 RXG786409:RXH786418 SHC786409:SHD786418 SQY786409:SQZ786418 TAU786409:TAV786418 TKQ786409:TKR786418 TUM786409:TUN786418 UEI786409:UEJ786418 UOE786409:UOF786418 UYA786409:UYB786418 VHW786409:VHX786418 VRS786409:VRT786418 WBO786409:WBP786418 WLK786409:WLL786418 WVG786409:WVH786418 F851945:G851954 IU851945:IV851954 SQ851945:SR851954 ACM851945:ACN851954 AMI851945:AMJ851954 AWE851945:AWF851954 BGA851945:BGB851954 BPW851945:BPX851954 BZS851945:BZT851954 CJO851945:CJP851954 CTK851945:CTL851954 DDG851945:DDH851954 DNC851945:DND851954 DWY851945:DWZ851954 EGU851945:EGV851954 EQQ851945:EQR851954 FAM851945:FAN851954 FKI851945:FKJ851954 FUE851945:FUF851954 GEA851945:GEB851954 GNW851945:GNX851954 GXS851945:GXT851954 HHO851945:HHP851954 HRK851945:HRL851954 IBG851945:IBH851954 ILC851945:ILD851954 IUY851945:IUZ851954 JEU851945:JEV851954 JOQ851945:JOR851954 JYM851945:JYN851954 KII851945:KIJ851954 KSE851945:KSF851954 LCA851945:LCB851954 LLW851945:LLX851954 LVS851945:LVT851954 MFO851945:MFP851954 MPK851945:MPL851954 MZG851945:MZH851954 NJC851945:NJD851954 NSY851945:NSZ851954 OCU851945:OCV851954 OMQ851945:OMR851954 OWM851945:OWN851954 PGI851945:PGJ851954 PQE851945:PQF851954 QAA851945:QAB851954 QJW851945:QJX851954 QTS851945:QTT851954 RDO851945:RDP851954 RNK851945:RNL851954 RXG851945:RXH851954 SHC851945:SHD851954 SQY851945:SQZ851954 TAU851945:TAV851954 TKQ851945:TKR851954 TUM851945:TUN851954 UEI851945:UEJ851954 UOE851945:UOF851954 UYA851945:UYB851954 VHW851945:VHX851954 VRS851945:VRT851954 WBO851945:WBP851954 WLK851945:WLL851954 WVG851945:WVH851954 F917481:G917490 IU917481:IV917490 SQ917481:SR917490 ACM917481:ACN917490 AMI917481:AMJ917490 AWE917481:AWF917490 BGA917481:BGB917490 BPW917481:BPX917490 BZS917481:BZT917490 CJO917481:CJP917490 CTK917481:CTL917490 DDG917481:DDH917490 DNC917481:DND917490 DWY917481:DWZ917490 EGU917481:EGV917490 EQQ917481:EQR917490 FAM917481:FAN917490 FKI917481:FKJ917490 FUE917481:FUF917490 GEA917481:GEB917490 GNW917481:GNX917490 GXS917481:GXT917490 HHO917481:HHP917490 HRK917481:HRL917490 IBG917481:IBH917490 ILC917481:ILD917490 IUY917481:IUZ917490 JEU917481:JEV917490 JOQ917481:JOR917490 JYM917481:JYN917490 KII917481:KIJ917490 KSE917481:KSF917490 LCA917481:LCB917490 LLW917481:LLX917490 LVS917481:LVT917490 MFO917481:MFP917490 MPK917481:MPL917490 MZG917481:MZH917490 NJC917481:NJD917490 NSY917481:NSZ917490 OCU917481:OCV917490 OMQ917481:OMR917490 OWM917481:OWN917490 PGI917481:PGJ917490 PQE917481:PQF917490 QAA917481:QAB917490 QJW917481:QJX917490 QTS917481:QTT917490 RDO917481:RDP917490 RNK917481:RNL917490 RXG917481:RXH917490 SHC917481:SHD917490 SQY917481:SQZ917490 TAU917481:TAV917490 TKQ917481:TKR917490 TUM917481:TUN917490 UEI917481:UEJ917490 UOE917481:UOF917490 UYA917481:UYB917490 VHW917481:VHX917490 VRS917481:VRT917490 WBO917481:WBP917490 WLK917481:WLL917490 WVG917481:WVH917490 F983017:G983026 IU983017:IV983026 SQ983017:SR983026 ACM983017:ACN983026 AMI983017:AMJ983026 AWE983017:AWF983026 BGA983017:BGB983026 BPW983017:BPX983026 BZS983017:BZT983026 CJO983017:CJP983026 CTK983017:CTL983026 DDG983017:DDH983026 DNC983017:DND983026 DWY983017:DWZ983026 EGU983017:EGV983026 EQQ983017:EQR983026 FAM983017:FAN983026 FKI983017:FKJ983026 FUE983017:FUF983026 GEA983017:GEB983026 GNW983017:GNX983026 GXS983017:GXT983026 HHO983017:HHP983026 HRK983017:HRL983026 IBG983017:IBH983026 ILC983017:ILD983026 IUY983017:IUZ983026 JEU983017:JEV983026 JOQ983017:JOR983026 JYM983017:JYN983026 KII983017:KIJ983026 KSE983017:KSF983026 LCA983017:LCB983026 LLW983017:LLX983026 LVS983017:LVT983026 MFO983017:MFP983026 MPK983017:MPL983026 MZG983017:MZH983026 NJC983017:NJD983026 NSY983017:NSZ983026 OCU983017:OCV983026 OMQ983017:OMR983026 OWM983017:OWN983026 PGI983017:PGJ983026 PQE983017:PQF983026 QAA983017:QAB983026 QJW983017:QJX983026 QTS983017:QTT983026 RDO983017:RDP983026 RNK983017:RNL983026 RXG983017:RXH983026 SHC983017:SHD983026 SQY983017:SQZ983026 TAU983017:TAV983026 TKQ983017:TKR983026 TUM983017:TUN983026 UEI983017:UEJ983026 UOE983017:UOF983026 UYA983017:UYB983026 VHW983017:VHX983026 VRS983017:VRT983026 WBO983017:WBP983026 WLK983017:WLL983026 WVG983017:WVH983026 F65608:G65617 IU65608:IV65617 SQ65608:SR65617 ACM65608:ACN65617 AMI65608:AMJ65617 AWE65608:AWF65617 BGA65608:BGB65617 BPW65608:BPX65617 BZS65608:BZT65617 CJO65608:CJP65617 CTK65608:CTL65617 DDG65608:DDH65617 DNC65608:DND65617 DWY65608:DWZ65617 EGU65608:EGV65617 EQQ65608:EQR65617 FAM65608:FAN65617 FKI65608:FKJ65617 FUE65608:FUF65617 GEA65608:GEB65617 GNW65608:GNX65617 GXS65608:GXT65617 HHO65608:HHP65617 HRK65608:HRL65617 IBG65608:IBH65617 ILC65608:ILD65617 IUY65608:IUZ65617 JEU65608:JEV65617 JOQ65608:JOR65617 JYM65608:JYN65617 KII65608:KIJ65617 KSE65608:KSF65617 LCA65608:LCB65617 LLW65608:LLX65617 LVS65608:LVT65617 MFO65608:MFP65617 MPK65608:MPL65617 MZG65608:MZH65617 NJC65608:NJD65617 NSY65608:NSZ65617 OCU65608:OCV65617 OMQ65608:OMR65617 OWM65608:OWN65617 PGI65608:PGJ65617 PQE65608:PQF65617 QAA65608:QAB65617 QJW65608:QJX65617 QTS65608:QTT65617 RDO65608:RDP65617 RNK65608:RNL65617 RXG65608:RXH65617 SHC65608:SHD65617 SQY65608:SQZ65617 TAU65608:TAV65617 TKQ65608:TKR65617 TUM65608:TUN65617 UEI65608:UEJ65617 UOE65608:UOF65617 UYA65608:UYB65617 VHW65608:VHX65617 VRS65608:VRT65617 WBO65608:WBP65617 WLK65608:WLL65617 WVG65608:WVH65617 F131144:G131153 IU131144:IV131153 SQ131144:SR131153 ACM131144:ACN131153 AMI131144:AMJ131153 AWE131144:AWF131153 BGA131144:BGB131153 BPW131144:BPX131153 BZS131144:BZT131153 CJO131144:CJP131153 CTK131144:CTL131153 DDG131144:DDH131153 DNC131144:DND131153 DWY131144:DWZ131153 EGU131144:EGV131153 EQQ131144:EQR131153 FAM131144:FAN131153 FKI131144:FKJ131153 FUE131144:FUF131153 GEA131144:GEB131153 GNW131144:GNX131153 GXS131144:GXT131153 HHO131144:HHP131153 HRK131144:HRL131153 IBG131144:IBH131153 ILC131144:ILD131153 IUY131144:IUZ131153 JEU131144:JEV131153 JOQ131144:JOR131153 JYM131144:JYN131153 KII131144:KIJ131153 KSE131144:KSF131153 LCA131144:LCB131153 LLW131144:LLX131153 LVS131144:LVT131153 MFO131144:MFP131153 MPK131144:MPL131153 MZG131144:MZH131153 NJC131144:NJD131153 NSY131144:NSZ131153 OCU131144:OCV131153 OMQ131144:OMR131153 OWM131144:OWN131153 PGI131144:PGJ131153 PQE131144:PQF131153 QAA131144:QAB131153 QJW131144:QJX131153 QTS131144:QTT131153 RDO131144:RDP131153 RNK131144:RNL131153 RXG131144:RXH131153 SHC131144:SHD131153 SQY131144:SQZ131153 TAU131144:TAV131153 TKQ131144:TKR131153 TUM131144:TUN131153 UEI131144:UEJ131153 UOE131144:UOF131153 UYA131144:UYB131153 VHW131144:VHX131153 VRS131144:VRT131153 WBO131144:WBP131153 WLK131144:WLL131153 WVG131144:WVH131153 F196680:G196689 IU196680:IV196689 SQ196680:SR196689 ACM196680:ACN196689 AMI196680:AMJ196689 AWE196680:AWF196689 BGA196680:BGB196689 BPW196680:BPX196689 BZS196680:BZT196689 CJO196680:CJP196689 CTK196680:CTL196689 DDG196680:DDH196689 DNC196680:DND196689 DWY196680:DWZ196689 EGU196680:EGV196689 EQQ196680:EQR196689 FAM196680:FAN196689 FKI196680:FKJ196689 FUE196680:FUF196689 GEA196680:GEB196689 GNW196680:GNX196689 GXS196680:GXT196689 HHO196680:HHP196689 HRK196680:HRL196689 IBG196680:IBH196689 ILC196680:ILD196689 IUY196680:IUZ196689 JEU196680:JEV196689 JOQ196680:JOR196689 JYM196680:JYN196689 KII196680:KIJ196689 KSE196680:KSF196689 LCA196680:LCB196689 LLW196680:LLX196689 LVS196680:LVT196689 MFO196680:MFP196689 MPK196680:MPL196689 MZG196680:MZH196689 NJC196680:NJD196689 NSY196680:NSZ196689 OCU196680:OCV196689 OMQ196680:OMR196689 OWM196680:OWN196689 PGI196680:PGJ196689 PQE196680:PQF196689 QAA196680:QAB196689 QJW196680:QJX196689 QTS196680:QTT196689 RDO196680:RDP196689 RNK196680:RNL196689 RXG196680:RXH196689 SHC196680:SHD196689 SQY196680:SQZ196689 TAU196680:TAV196689 TKQ196680:TKR196689 TUM196680:TUN196689 UEI196680:UEJ196689 UOE196680:UOF196689 UYA196680:UYB196689 VHW196680:VHX196689 VRS196680:VRT196689 WBO196680:WBP196689 WLK196680:WLL196689 WVG196680:WVH196689 F262216:G262225 IU262216:IV262225 SQ262216:SR262225 ACM262216:ACN262225 AMI262216:AMJ262225 AWE262216:AWF262225 BGA262216:BGB262225 BPW262216:BPX262225 BZS262216:BZT262225 CJO262216:CJP262225 CTK262216:CTL262225 DDG262216:DDH262225 DNC262216:DND262225 DWY262216:DWZ262225 EGU262216:EGV262225 EQQ262216:EQR262225 FAM262216:FAN262225 FKI262216:FKJ262225 FUE262216:FUF262225 GEA262216:GEB262225 GNW262216:GNX262225 GXS262216:GXT262225 HHO262216:HHP262225 HRK262216:HRL262225 IBG262216:IBH262225 ILC262216:ILD262225 IUY262216:IUZ262225 JEU262216:JEV262225 JOQ262216:JOR262225 JYM262216:JYN262225 KII262216:KIJ262225 KSE262216:KSF262225 LCA262216:LCB262225 LLW262216:LLX262225 LVS262216:LVT262225 MFO262216:MFP262225 MPK262216:MPL262225 MZG262216:MZH262225 NJC262216:NJD262225 NSY262216:NSZ262225 OCU262216:OCV262225 OMQ262216:OMR262225 OWM262216:OWN262225 PGI262216:PGJ262225 PQE262216:PQF262225 QAA262216:QAB262225 QJW262216:QJX262225 QTS262216:QTT262225 RDO262216:RDP262225 RNK262216:RNL262225 RXG262216:RXH262225 SHC262216:SHD262225 SQY262216:SQZ262225 TAU262216:TAV262225 TKQ262216:TKR262225 TUM262216:TUN262225 UEI262216:UEJ262225 UOE262216:UOF262225 UYA262216:UYB262225 VHW262216:VHX262225 VRS262216:VRT262225 WBO262216:WBP262225 WLK262216:WLL262225 WVG262216:WVH262225 F327752:G327761 IU327752:IV327761 SQ327752:SR327761 ACM327752:ACN327761 AMI327752:AMJ327761 AWE327752:AWF327761 BGA327752:BGB327761 BPW327752:BPX327761 BZS327752:BZT327761 CJO327752:CJP327761 CTK327752:CTL327761 DDG327752:DDH327761 DNC327752:DND327761 DWY327752:DWZ327761 EGU327752:EGV327761 EQQ327752:EQR327761 FAM327752:FAN327761 FKI327752:FKJ327761 FUE327752:FUF327761 GEA327752:GEB327761 GNW327752:GNX327761 GXS327752:GXT327761 HHO327752:HHP327761 HRK327752:HRL327761 IBG327752:IBH327761 ILC327752:ILD327761 IUY327752:IUZ327761 JEU327752:JEV327761 JOQ327752:JOR327761 JYM327752:JYN327761 KII327752:KIJ327761 KSE327752:KSF327761 LCA327752:LCB327761 LLW327752:LLX327761 LVS327752:LVT327761 MFO327752:MFP327761 MPK327752:MPL327761 MZG327752:MZH327761 NJC327752:NJD327761 NSY327752:NSZ327761 OCU327752:OCV327761 OMQ327752:OMR327761 OWM327752:OWN327761 PGI327752:PGJ327761 PQE327752:PQF327761 QAA327752:QAB327761 QJW327752:QJX327761 QTS327752:QTT327761 RDO327752:RDP327761 RNK327752:RNL327761 RXG327752:RXH327761 SHC327752:SHD327761 SQY327752:SQZ327761 TAU327752:TAV327761 TKQ327752:TKR327761 TUM327752:TUN327761 UEI327752:UEJ327761 UOE327752:UOF327761 UYA327752:UYB327761 VHW327752:VHX327761 VRS327752:VRT327761 WBO327752:WBP327761 WLK327752:WLL327761 WVG327752:WVH327761 F393288:G393297 IU393288:IV393297 SQ393288:SR393297 ACM393288:ACN393297 AMI393288:AMJ393297 AWE393288:AWF393297 BGA393288:BGB393297 BPW393288:BPX393297 BZS393288:BZT393297 CJO393288:CJP393297 CTK393288:CTL393297 DDG393288:DDH393297 DNC393288:DND393297 DWY393288:DWZ393297 EGU393288:EGV393297 EQQ393288:EQR393297 FAM393288:FAN393297 FKI393288:FKJ393297 FUE393288:FUF393297 GEA393288:GEB393297 GNW393288:GNX393297 GXS393288:GXT393297 HHO393288:HHP393297 HRK393288:HRL393297 IBG393288:IBH393297 ILC393288:ILD393297 IUY393288:IUZ393297 JEU393288:JEV393297 JOQ393288:JOR393297 JYM393288:JYN393297 KII393288:KIJ393297 KSE393288:KSF393297 LCA393288:LCB393297 LLW393288:LLX393297 LVS393288:LVT393297 MFO393288:MFP393297 MPK393288:MPL393297 MZG393288:MZH393297 NJC393288:NJD393297 NSY393288:NSZ393297 OCU393288:OCV393297 OMQ393288:OMR393297 OWM393288:OWN393297 PGI393288:PGJ393297 PQE393288:PQF393297 QAA393288:QAB393297 QJW393288:QJX393297 QTS393288:QTT393297 RDO393288:RDP393297 RNK393288:RNL393297 RXG393288:RXH393297 SHC393288:SHD393297 SQY393288:SQZ393297 TAU393288:TAV393297 TKQ393288:TKR393297 TUM393288:TUN393297 UEI393288:UEJ393297 UOE393288:UOF393297 UYA393288:UYB393297 VHW393288:VHX393297 VRS393288:VRT393297 WBO393288:WBP393297 WLK393288:WLL393297 WVG393288:WVH393297 F458824:G458833 IU458824:IV458833 SQ458824:SR458833 ACM458824:ACN458833 AMI458824:AMJ458833 AWE458824:AWF458833 BGA458824:BGB458833 BPW458824:BPX458833 BZS458824:BZT458833 CJO458824:CJP458833 CTK458824:CTL458833 DDG458824:DDH458833 DNC458824:DND458833 DWY458824:DWZ458833 EGU458824:EGV458833 EQQ458824:EQR458833 FAM458824:FAN458833 FKI458824:FKJ458833 FUE458824:FUF458833 GEA458824:GEB458833 GNW458824:GNX458833 GXS458824:GXT458833 HHO458824:HHP458833 HRK458824:HRL458833 IBG458824:IBH458833 ILC458824:ILD458833 IUY458824:IUZ458833 JEU458824:JEV458833 JOQ458824:JOR458833 JYM458824:JYN458833 KII458824:KIJ458833 KSE458824:KSF458833 LCA458824:LCB458833 LLW458824:LLX458833 LVS458824:LVT458833 MFO458824:MFP458833 MPK458824:MPL458833 MZG458824:MZH458833 NJC458824:NJD458833 NSY458824:NSZ458833 OCU458824:OCV458833 OMQ458824:OMR458833 OWM458824:OWN458833 PGI458824:PGJ458833 PQE458824:PQF458833 QAA458824:QAB458833 QJW458824:QJX458833 QTS458824:QTT458833 RDO458824:RDP458833 RNK458824:RNL458833 RXG458824:RXH458833 SHC458824:SHD458833 SQY458824:SQZ458833 TAU458824:TAV458833 TKQ458824:TKR458833 TUM458824:TUN458833 UEI458824:UEJ458833 UOE458824:UOF458833 UYA458824:UYB458833 VHW458824:VHX458833 VRS458824:VRT458833 WBO458824:WBP458833 WLK458824:WLL458833 WVG458824:WVH458833 F524360:G524369 IU524360:IV524369 SQ524360:SR524369 ACM524360:ACN524369 AMI524360:AMJ524369 AWE524360:AWF524369 BGA524360:BGB524369 BPW524360:BPX524369 BZS524360:BZT524369 CJO524360:CJP524369 CTK524360:CTL524369 DDG524360:DDH524369 DNC524360:DND524369 DWY524360:DWZ524369 EGU524360:EGV524369 EQQ524360:EQR524369 FAM524360:FAN524369 FKI524360:FKJ524369 FUE524360:FUF524369 GEA524360:GEB524369 GNW524360:GNX524369 GXS524360:GXT524369 HHO524360:HHP524369 HRK524360:HRL524369 IBG524360:IBH524369 ILC524360:ILD524369 IUY524360:IUZ524369 JEU524360:JEV524369 JOQ524360:JOR524369 JYM524360:JYN524369 KII524360:KIJ524369 KSE524360:KSF524369 LCA524360:LCB524369 LLW524360:LLX524369 LVS524360:LVT524369 MFO524360:MFP524369 MPK524360:MPL524369 MZG524360:MZH524369 NJC524360:NJD524369 NSY524360:NSZ524369 OCU524360:OCV524369 OMQ524360:OMR524369 OWM524360:OWN524369 PGI524360:PGJ524369 PQE524360:PQF524369 QAA524360:QAB524369 QJW524360:QJX524369 QTS524360:QTT524369 RDO524360:RDP524369 RNK524360:RNL524369 RXG524360:RXH524369 SHC524360:SHD524369 SQY524360:SQZ524369 TAU524360:TAV524369 TKQ524360:TKR524369 TUM524360:TUN524369 UEI524360:UEJ524369 UOE524360:UOF524369 UYA524360:UYB524369 VHW524360:VHX524369 VRS524360:VRT524369 WBO524360:WBP524369 WLK524360:WLL524369 WVG524360:WVH524369 F589896:G589905 IU589896:IV589905 SQ589896:SR589905 ACM589896:ACN589905 AMI589896:AMJ589905 AWE589896:AWF589905 BGA589896:BGB589905 BPW589896:BPX589905 BZS589896:BZT589905 CJO589896:CJP589905 CTK589896:CTL589905 DDG589896:DDH589905 DNC589896:DND589905 DWY589896:DWZ589905 EGU589896:EGV589905 EQQ589896:EQR589905 FAM589896:FAN589905 FKI589896:FKJ589905 FUE589896:FUF589905 GEA589896:GEB589905 GNW589896:GNX589905 GXS589896:GXT589905 HHO589896:HHP589905 HRK589896:HRL589905 IBG589896:IBH589905 ILC589896:ILD589905 IUY589896:IUZ589905 JEU589896:JEV589905 JOQ589896:JOR589905 JYM589896:JYN589905 KII589896:KIJ589905 KSE589896:KSF589905 LCA589896:LCB589905 LLW589896:LLX589905 LVS589896:LVT589905 MFO589896:MFP589905 MPK589896:MPL589905 MZG589896:MZH589905 NJC589896:NJD589905 NSY589896:NSZ589905 OCU589896:OCV589905 OMQ589896:OMR589905 OWM589896:OWN589905 PGI589896:PGJ589905 PQE589896:PQF589905 QAA589896:QAB589905 QJW589896:QJX589905 QTS589896:QTT589905 RDO589896:RDP589905 RNK589896:RNL589905 RXG589896:RXH589905 SHC589896:SHD589905 SQY589896:SQZ589905 TAU589896:TAV589905 TKQ589896:TKR589905 TUM589896:TUN589905 UEI589896:UEJ589905 UOE589896:UOF589905 UYA589896:UYB589905 VHW589896:VHX589905 VRS589896:VRT589905 WBO589896:WBP589905 WLK589896:WLL589905 WVG589896:WVH589905 F655432:G655441 IU655432:IV655441 SQ655432:SR655441 ACM655432:ACN655441 AMI655432:AMJ655441 AWE655432:AWF655441 BGA655432:BGB655441 BPW655432:BPX655441 BZS655432:BZT655441 CJO655432:CJP655441 CTK655432:CTL655441 DDG655432:DDH655441 DNC655432:DND655441 DWY655432:DWZ655441 EGU655432:EGV655441 EQQ655432:EQR655441 FAM655432:FAN655441 FKI655432:FKJ655441 FUE655432:FUF655441 GEA655432:GEB655441 GNW655432:GNX655441 GXS655432:GXT655441 HHO655432:HHP655441 HRK655432:HRL655441 IBG655432:IBH655441 ILC655432:ILD655441 IUY655432:IUZ655441 JEU655432:JEV655441 JOQ655432:JOR655441 JYM655432:JYN655441 KII655432:KIJ655441 KSE655432:KSF655441 LCA655432:LCB655441 LLW655432:LLX655441 LVS655432:LVT655441 MFO655432:MFP655441 MPK655432:MPL655441 MZG655432:MZH655441 NJC655432:NJD655441 NSY655432:NSZ655441 OCU655432:OCV655441 OMQ655432:OMR655441 OWM655432:OWN655441 PGI655432:PGJ655441 PQE655432:PQF655441 QAA655432:QAB655441 QJW655432:QJX655441 QTS655432:QTT655441 RDO655432:RDP655441 RNK655432:RNL655441 RXG655432:RXH655441 SHC655432:SHD655441 SQY655432:SQZ655441 TAU655432:TAV655441 TKQ655432:TKR655441 TUM655432:TUN655441 UEI655432:UEJ655441 UOE655432:UOF655441 UYA655432:UYB655441 VHW655432:VHX655441 VRS655432:VRT655441 WBO655432:WBP655441 WLK655432:WLL655441 WVG655432:WVH655441 F720968:G720977 IU720968:IV720977 SQ720968:SR720977 ACM720968:ACN720977 AMI720968:AMJ720977 AWE720968:AWF720977 BGA720968:BGB720977 BPW720968:BPX720977 BZS720968:BZT720977 CJO720968:CJP720977 CTK720968:CTL720977 DDG720968:DDH720977 DNC720968:DND720977 DWY720968:DWZ720977 EGU720968:EGV720977 EQQ720968:EQR720977 FAM720968:FAN720977 FKI720968:FKJ720977 FUE720968:FUF720977 GEA720968:GEB720977 GNW720968:GNX720977 GXS720968:GXT720977 HHO720968:HHP720977 HRK720968:HRL720977 IBG720968:IBH720977 ILC720968:ILD720977 IUY720968:IUZ720977 JEU720968:JEV720977 JOQ720968:JOR720977 JYM720968:JYN720977 KII720968:KIJ720977 KSE720968:KSF720977 LCA720968:LCB720977 LLW720968:LLX720977 LVS720968:LVT720977 MFO720968:MFP720977 MPK720968:MPL720977 MZG720968:MZH720977 NJC720968:NJD720977 NSY720968:NSZ720977 OCU720968:OCV720977 OMQ720968:OMR720977 OWM720968:OWN720977 PGI720968:PGJ720977 PQE720968:PQF720977 QAA720968:QAB720977 QJW720968:QJX720977 QTS720968:QTT720977 RDO720968:RDP720977 RNK720968:RNL720977 RXG720968:RXH720977 SHC720968:SHD720977 SQY720968:SQZ720977 TAU720968:TAV720977 TKQ720968:TKR720977 TUM720968:TUN720977 UEI720968:UEJ720977 UOE720968:UOF720977 UYA720968:UYB720977 VHW720968:VHX720977 VRS720968:VRT720977 WBO720968:WBP720977 WLK720968:WLL720977 WVG720968:WVH720977 F786504:G786513 IU786504:IV786513 SQ786504:SR786513 ACM786504:ACN786513 AMI786504:AMJ786513 AWE786504:AWF786513 BGA786504:BGB786513 BPW786504:BPX786513 BZS786504:BZT786513 CJO786504:CJP786513 CTK786504:CTL786513 DDG786504:DDH786513 DNC786504:DND786513 DWY786504:DWZ786513 EGU786504:EGV786513 EQQ786504:EQR786513 FAM786504:FAN786513 FKI786504:FKJ786513 FUE786504:FUF786513 GEA786504:GEB786513 GNW786504:GNX786513 GXS786504:GXT786513 HHO786504:HHP786513 HRK786504:HRL786513 IBG786504:IBH786513 ILC786504:ILD786513 IUY786504:IUZ786513 JEU786504:JEV786513 JOQ786504:JOR786513 JYM786504:JYN786513 KII786504:KIJ786513 KSE786504:KSF786513 LCA786504:LCB786513 LLW786504:LLX786513 LVS786504:LVT786513 MFO786504:MFP786513 MPK786504:MPL786513 MZG786504:MZH786513 NJC786504:NJD786513 NSY786504:NSZ786513 OCU786504:OCV786513 OMQ786504:OMR786513 OWM786504:OWN786513 PGI786504:PGJ786513 PQE786504:PQF786513 QAA786504:QAB786513 QJW786504:QJX786513 QTS786504:QTT786513 RDO786504:RDP786513 RNK786504:RNL786513 RXG786504:RXH786513 SHC786504:SHD786513 SQY786504:SQZ786513 TAU786504:TAV786513 TKQ786504:TKR786513 TUM786504:TUN786513 UEI786504:UEJ786513 UOE786504:UOF786513 UYA786504:UYB786513 VHW786504:VHX786513 VRS786504:VRT786513 WBO786504:WBP786513 WLK786504:WLL786513 WVG786504:WVH786513 F852040:G852049 IU852040:IV852049 SQ852040:SR852049 ACM852040:ACN852049 AMI852040:AMJ852049 AWE852040:AWF852049 BGA852040:BGB852049 BPW852040:BPX852049 BZS852040:BZT852049 CJO852040:CJP852049 CTK852040:CTL852049 DDG852040:DDH852049 DNC852040:DND852049 DWY852040:DWZ852049 EGU852040:EGV852049 EQQ852040:EQR852049 FAM852040:FAN852049 FKI852040:FKJ852049 FUE852040:FUF852049 GEA852040:GEB852049 GNW852040:GNX852049 GXS852040:GXT852049 HHO852040:HHP852049 HRK852040:HRL852049 IBG852040:IBH852049 ILC852040:ILD852049 IUY852040:IUZ852049 JEU852040:JEV852049 JOQ852040:JOR852049 JYM852040:JYN852049 KII852040:KIJ852049 KSE852040:KSF852049 LCA852040:LCB852049 LLW852040:LLX852049 LVS852040:LVT852049 MFO852040:MFP852049 MPK852040:MPL852049 MZG852040:MZH852049 NJC852040:NJD852049 NSY852040:NSZ852049 OCU852040:OCV852049 OMQ852040:OMR852049 OWM852040:OWN852049 PGI852040:PGJ852049 PQE852040:PQF852049 QAA852040:QAB852049 QJW852040:QJX852049 QTS852040:QTT852049 RDO852040:RDP852049 RNK852040:RNL852049 RXG852040:RXH852049 SHC852040:SHD852049 SQY852040:SQZ852049 TAU852040:TAV852049 TKQ852040:TKR852049 TUM852040:TUN852049 UEI852040:UEJ852049 UOE852040:UOF852049 UYA852040:UYB852049 VHW852040:VHX852049 VRS852040:VRT852049 WBO852040:WBP852049 WLK852040:WLL852049 WVG852040:WVH852049 F917576:G917585 IU917576:IV917585 SQ917576:SR917585 ACM917576:ACN917585 AMI917576:AMJ917585 AWE917576:AWF917585 BGA917576:BGB917585 BPW917576:BPX917585 BZS917576:BZT917585 CJO917576:CJP917585 CTK917576:CTL917585 DDG917576:DDH917585 DNC917576:DND917585 DWY917576:DWZ917585 EGU917576:EGV917585 EQQ917576:EQR917585 FAM917576:FAN917585 FKI917576:FKJ917585 FUE917576:FUF917585 GEA917576:GEB917585 GNW917576:GNX917585 GXS917576:GXT917585 HHO917576:HHP917585 HRK917576:HRL917585 IBG917576:IBH917585 ILC917576:ILD917585 IUY917576:IUZ917585 JEU917576:JEV917585 JOQ917576:JOR917585 JYM917576:JYN917585 KII917576:KIJ917585 KSE917576:KSF917585 LCA917576:LCB917585 LLW917576:LLX917585 LVS917576:LVT917585 MFO917576:MFP917585 MPK917576:MPL917585 MZG917576:MZH917585 NJC917576:NJD917585 NSY917576:NSZ917585 OCU917576:OCV917585 OMQ917576:OMR917585 OWM917576:OWN917585 PGI917576:PGJ917585 PQE917576:PQF917585 QAA917576:QAB917585 QJW917576:QJX917585 QTS917576:QTT917585 RDO917576:RDP917585 RNK917576:RNL917585 RXG917576:RXH917585 SHC917576:SHD917585 SQY917576:SQZ917585 TAU917576:TAV917585 TKQ917576:TKR917585 TUM917576:TUN917585 UEI917576:UEJ917585 UOE917576:UOF917585 UYA917576:UYB917585 VHW917576:VHX917585 VRS917576:VRT917585 WBO917576:WBP917585 WLK917576:WLL917585 WVG917576:WVH917585 F983112:G983121 IU983112:IV983121 SQ983112:SR983121 ACM983112:ACN983121 AMI983112:AMJ983121 AWE983112:AWF983121 BGA983112:BGB983121 BPW983112:BPX983121 BZS983112:BZT983121 CJO983112:CJP983121 CTK983112:CTL983121 DDG983112:DDH983121 DNC983112:DND983121 DWY983112:DWZ983121 EGU983112:EGV983121 EQQ983112:EQR983121 FAM983112:FAN983121 FKI983112:FKJ983121 FUE983112:FUF983121 GEA983112:GEB983121 GNW983112:GNX983121 GXS983112:GXT983121 HHO983112:HHP983121 HRK983112:HRL983121 IBG983112:IBH983121 ILC983112:ILD983121 IUY983112:IUZ983121 JEU983112:JEV983121 JOQ983112:JOR983121 JYM983112:JYN983121 KII983112:KIJ983121 KSE983112:KSF983121 LCA983112:LCB983121 LLW983112:LLX983121 LVS983112:LVT983121 MFO983112:MFP983121 MPK983112:MPL983121 MZG983112:MZH983121 NJC983112:NJD983121 NSY983112:NSZ983121 OCU983112:OCV983121 OMQ983112:OMR983121 OWM983112:OWN983121 PGI983112:PGJ983121 PQE983112:PQF983121 QAA983112:QAB983121 QJW983112:QJX983121 QTS983112:QTT983121 RDO983112:RDP983121 RNK983112:RNL983121 RXG983112:RXH983121 SHC983112:SHD983121 SQY983112:SQZ983121 TAU983112:TAV983121 TKQ983112:TKR983121 TUM983112:TUN983121 UEI983112:UEJ983121 UOE983112:UOF983121 UYA983112:UYB983121 VHW983112:VHX983121 VRS983112:VRT983121 WBO983112:WBP983121 WLK983112:WLL983121 WVG983112:WVH983121 F143:G157 IU143:IV157 SQ143:SR157 ACM143:ACN157 AMI143:AMJ157 AWE143:AWF157 BGA143:BGB157 BPW143:BPX157 BZS143:BZT157 CJO143:CJP157 CTK143:CTL157 DDG143:DDH157 DNC143:DND157 DWY143:DWZ157 EGU143:EGV157 EQQ143:EQR157 FAM143:FAN157 FKI143:FKJ157 FUE143:FUF157 GEA143:GEB157 GNW143:GNX157 GXS143:GXT157 HHO143:HHP157 HRK143:HRL157 IBG143:IBH157 ILC143:ILD157 IUY143:IUZ157 JEU143:JEV157 JOQ143:JOR157 JYM143:JYN157 KII143:KIJ157 KSE143:KSF157 LCA143:LCB157 LLW143:LLX157 LVS143:LVT157 MFO143:MFP157 MPK143:MPL157 MZG143:MZH157 NJC143:NJD157 NSY143:NSZ157 OCU143:OCV157 OMQ143:OMR157 OWM143:OWN157 PGI143:PGJ157 PQE143:PQF157 QAA143:QAB157 QJW143:QJX157 QTS143:QTT157 RDO143:RDP157 RNK143:RNL157 RXG143:RXH157 SHC143:SHD157 SQY143:SQZ157 TAU143:TAV157 TKQ143:TKR157 TUM143:TUN157 UEI143:UEJ157 UOE143:UOF157 UYA143:UYB157 VHW143:VHX157 VRS143:VRT157 WBO143:WBP157 WLK143:WLL157 WVG143:WVH157 F219:G233 IU219:IV233 SQ219:SR233 ACM219:ACN233 AMI219:AMJ233 AWE219:AWF233 BGA219:BGB233 BPW219:BPX233 BZS219:BZT233 CJO219:CJP233 CTK219:CTL233 DDG219:DDH233 DNC219:DND233 DWY219:DWZ233 EGU219:EGV233 EQQ219:EQR233 FAM219:FAN233 FKI219:FKJ233 FUE219:FUF233 GEA219:GEB233 GNW219:GNX233 GXS219:GXT233 HHO219:HHP233 HRK219:HRL233 IBG219:IBH233 ILC219:ILD233 IUY219:IUZ233 JEU219:JEV233 JOQ219:JOR233 JYM219:JYN233 KII219:KIJ233 KSE219:KSF233 LCA219:LCB233 LLW219:LLX233 LVS219:LVT233 MFO219:MFP233 MPK219:MPL233 MZG219:MZH233 NJC219:NJD233 NSY219:NSZ233 OCU219:OCV233 OMQ219:OMR233 OWM219:OWN233 PGI219:PGJ233 PQE219:PQF233 QAA219:QAB233 QJW219:QJX233 QTS219:QTT233 RDO219:RDP233 RNK219:RNL233 RXG219:RXH233 SHC219:SHD233 SQY219:SQZ233 TAU219:TAV233 TKQ219:TKR233 TUM219:TUN233 UEI219:UEJ233 UOE219:UOF233 UYA219:UYB233 VHW219:VHX233 VRS219:VRT233 WBO219:WBP233 WLK219:WLL233 WVG219:WVH233 F295:G309 IU295:IV309 SQ295:SR309 ACM295:ACN309 AMI295:AMJ309 AWE295:AWF309 BGA295:BGB309 BPW295:BPX309 BZS295:BZT309 CJO295:CJP309 CTK295:CTL309 DDG295:DDH309 DNC295:DND309 DWY295:DWZ309 EGU295:EGV309 EQQ295:EQR309 FAM295:FAN309 FKI295:FKJ309 FUE295:FUF309 GEA295:GEB309 GNW295:GNX309 GXS295:GXT309 HHO295:HHP309 HRK295:HRL309 IBG295:IBH309 ILC295:ILD309 IUY295:IUZ309 JEU295:JEV309 JOQ295:JOR309 JYM295:JYN309 KII295:KIJ309 KSE295:KSF309 LCA295:LCB309 LLW295:LLX309 LVS295:LVT309 MFO295:MFP309 MPK295:MPL309 MZG295:MZH309 NJC295:NJD309 NSY295:NSZ309 OCU295:OCV309 OMQ295:OMR309 OWM295:OWN309 PGI295:PGJ309 PQE295:PQF309 QAA295:QAB309 QJW295:QJX309 QTS295:QTT309 RDO295:RDP309 RNK295:RNL309 RXG295:RXH309 SHC295:SHD309 SQY295:SQZ309 TAU295:TAV309 TKQ295:TKR309 TUM295:TUN309 UEI295:UEJ309 UOE295:UOF309 UYA295:UYB309 VHW295:VHX309 VRS295:VRT309 WBO295:WBP309 WLK295:WLL309 WVG295:WVH309 F371:G385 IU371:IV385 SQ371:SR385 ACM371:ACN385 AMI371:AMJ385 AWE371:AWF385 BGA371:BGB385 BPW371:BPX385 BZS371:BZT385 CJO371:CJP385 CTK371:CTL385 DDG371:DDH385 DNC371:DND385 DWY371:DWZ385 EGU371:EGV385 EQQ371:EQR385 FAM371:FAN385 FKI371:FKJ385 FUE371:FUF385 GEA371:GEB385 GNW371:GNX385 GXS371:GXT385 HHO371:HHP385 HRK371:HRL385 IBG371:IBH385 ILC371:ILD385 IUY371:IUZ385 JEU371:JEV385 JOQ371:JOR385 JYM371:JYN385 KII371:KIJ385 KSE371:KSF385 LCA371:LCB385 LLW371:LLX385 LVS371:LVT385 MFO371:MFP385 MPK371:MPL385 MZG371:MZH385 NJC371:NJD385 NSY371:NSZ385 OCU371:OCV385 OMQ371:OMR385 OWM371:OWN385 PGI371:PGJ385 PQE371:PQF385 QAA371:QAB385 QJW371:QJX385 QTS371:QTT385 RDO371:RDP385 RNK371:RNL385 RXG371:RXH385 SHC371:SHD385 SQY371:SQZ385 TAU371:TAV385 TKQ371:TKR385 TUM371:TUN385 UEI371:UEJ385 UOE371:UOF385 UYA371:UYB385 VHW371:VHX385 VRS371:VRT385 WBO371:WBP385 WLK371:WLL385 WVG371:WVH385"/>
    <dataValidation allowBlank="1" error="Der Mindestbeschäftigungsumfang einer / eines  Beschäftigten muss mindestens 50% einer Vollzeitstelle betragen._x000a_" sqref="E65459:G65468 IT65459:IV65468 SP65459:SR65468 ACL65459:ACN65468 AMH65459:AMJ65468 AWD65459:AWF65468 BFZ65459:BGB65468 BPV65459:BPX65468 BZR65459:BZT65468 CJN65459:CJP65468 CTJ65459:CTL65468 DDF65459:DDH65468 DNB65459:DND65468 DWX65459:DWZ65468 EGT65459:EGV65468 EQP65459:EQR65468 FAL65459:FAN65468 FKH65459:FKJ65468 FUD65459:FUF65468 GDZ65459:GEB65468 GNV65459:GNX65468 GXR65459:GXT65468 HHN65459:HHP65468 HRJ65459:HRL65468 IBF65459:IBH65468 ILB65459:ILD65468 IUX65459:IUZ65468 JET65459:JEV65468 JOP65459:JOR65468 JYL65459:JYN65468 KIH65459:KIJ65468 KSD65459:KSF65468 LBZ65459:LCB65468 LLV65459:LLX65468 LVR65459:LVT65468 MFN65459:MFP65468 MPJ65459:MPL65468 MZF65459:MZH65468 NJB65459:NJD65468 NSX65459:NSZ65468 OCT65459:OCV65468 OMP65459:OMR65468 OWL65459:OWN65468 PGH65459:PGJ65468 PQD65459:PQF65468 PZZ65459:QAB65468 QJV65459:QJX65468 QTR65459:QTT65468 RDN65459:RDP65468 RNJ65459:RNL65468 RXF65459:RXH65468 SHB65459:SHD65468 SQX65459:SQZ65468 TAT65459:TAV65468 TKP65459:TKR65468 TUL65459:TUN65468 UEH65459:UEJ65468 UOD65459:UOF65468 UXZ65459:UYB65468 VHV65459:VHX65468 VRR65459:VRT65468 WBN65459:WBP65468 WLJ65459:WLL65468 WVF65459:WVH65468 E130995:G131004 IT130995:IV131004 SP130995:SR131004 ACL130995:ACN131004 AMH130995:AMJ131004 AWD130995:AWF131004 BFZ130995:BGB131004 BPV130995:BPX131004 BZR130995:BZT131004 CJN130995:CJP131004 CTJ130995:CTL131004 DDF130995:DDH131004 DNB130995:DND131004 DWX130995:DWZ131004 EGT130995:EGV131004 EQP130995:EQR131004 FAL130995:FAN131004 FKH130995:FKJ131004 FUD130995:FUF131004 GDZ130995:GEB131004 GNV130995:GNX131004 GXR130995:GXT131004 HHN130995:HHP131004 HRJ130995:HRL131004 IBF130995:IBH131004 ILB130995:ILD131004 IUX130995:IUZ131004 JET130995:JEV131004 JOP130995:JOR131004 JYL130995:JYN131004 KIH130995:KIJ131004 KSD130995:KSF131004 LBZ130995:LCB131004 LLV130995:LLX131004 LVR130995:LVT131004 MFN130995:MFP131004 MPJ130995:MPL131004 MZF130995:MZH131004 NJB130995:NJD131004 NSX130995:NSZ131004 OCT130995:OCV131004 OMP130995:OMR131004 OWL130995:OWN131004 PGH130995:PGJ131004 PQD130995:PQF131004 PZZ130995:QAB131004 QJV130995:QJX131004 QTR130995:QTT131004 RDN130995:RDP131004 RNJ130995:RNL131004 RXF130995:RXH131004 SHB130995:SHD131004 SQX130995:SQZ131004 TAT130995:TAV131004 TKP130995:TKR131004 TUL130995:TUN131004 UEH130995:UEJ131004 UOD130995:UOF131004 UXZ130995:UYB131004 VHV130995:VHX131004 VRR130995:VRT131004 WBN130995:WBP131004 WLJ130995:WLL131004 WVF130995:WVH131004 E196531:G196540 IT196531:IV196540 SP196531:SR196540 ACL196531:ACN196540 AMH196531:AMJ196540 AWD196531:AWF196540 BFZ196531:BGB196540 BPV196531:BPX196540 BZR196531:BZT196540 CJN196531:CJP196540 CTJ196531:CTL196540 DDF196531:DDH196540 DNB196531:DND196540 DWX196531:DWZ196540 EGT196531:EGV196540 EQP196531:EQR196540 FAL196531:FAN196540 FKH196531:FKJ196540 FUD196531:FUF196540 GDZ196531:GEB196540 GNV196531:GNX196540 GXR196531:GXT196540 HHN196531:HHP196540 HRJ196531:HRL196540 IBF196531:IBH196540 ILB196531:ILD196540 IUX196531:IUZ196540 JET196531:JEV196540 JOP196531:JOR196540 JYL196531:JYN196540 KIH196531:KIJ196540 KSD196531:KSF196540 LBZ196531:LCB196540 LLV196531:LLX196540 LVR196531:LVT196540 MFN196531:MFP196540 MPJ196531:MPL196540 MZF196531:MZH196540 NJB196531:NJD196540 NSX196531:NSZ196540 OCT196531:OCV196540 OMP196531:OMR196540 OWL196531:OWN196540 PGH196531:PGJ196540 PQD196531:PQF196540 PZZ196531:QAB196540 QJV196531:QJX196540 QTR196531:QTT196540 RDN196531:RDP196540 RNJ196531:RNL196540 RXF196531:RXH196540 SHB196531:SHD196540 SQX196531:SQZ196540 TAT196531:TAV196540 TKP196531:TKR196540 TUL196531:TUN196540 UEH196531:UEJ196540 UOD196531:UOF196540 UXZ196531:UYB196540 VHV196531:VHX196540 VRR196531:VRT196540 WBN196531:WBP196540 WLJ196531:WLL196540 WVF196531:WVH196540 E262067:G262076 IT262067:IV262076 SP262067:SR262076 ACL262067:ACN262076 AMH262067:AMJ262076 AWD262067:AWF262076 BFZ262067:BGB262076 BPV262067:BPX262076 BZR262067:BZT262076 CJN262067:CJP262076 CTJ262067:CTL262076 DDF262067:DDH262076 DNB262067:DND262076 DWX262067:DWZ262076 EGT262067:EGV262076 EQP262067:EQR262076 FAL262067:FAN262076 FKH262067:FKJ262076 FUD262067:FUF262076 GDZ262067:GEB262076 GNV262067:GNX262076 GXR262067:GXT262076 HHN262067:HHP262076 HRJ262067:HRL262076 IBF262067:IBH262076 ILB262067:ILD262076 IUX262067:IUZ262076 JET262067:JEV262076 JOP262067:JOR262076 JYL262067:JYN262076 KIH262067:KIJ262076 KSD262067:KSF262076 LBZ262067:LCB262076 LLV262067:LLX262076 LVR262067:LVT262076 MFN262067:MFP262076 MPJ262067:MPL262076 MZF262067:MZH262076 NJB262067:NJD262076 NSX262067:NSZ262076 OCT262067:OCV262076 OMP262067:OMR262076 OWL262067:OWN262076 PGH262067:PGJ262076 PQD262067:PQF262076 PZZ262067:QAB262076 QJV262067:QJX262076 QTR262067:QTT262076 RDN262067:RDP262076 RNJ262067:RNL262076 RXF262067:RXH262076 SHB262067:SHD262076 SQX262067:SQZ262076 TAT262067:TAV262076 TKP262067:TKR262076 TUL262067:TUN262076 UEH262067:UEJ262076 UOD262067:UOF262076 UXZ262067:UYB262076 VHV262067:VHX262076 VRR262067:VRT262076 WBN262067:WBP262076 WLJ262067:WLL262076 WVF262067:WVH262076 E327603:G327612 IT327603:IV327612 SP327603:SR327612 ACL327603:ACN327612 AMH327603:AMJ327612 AWD327603:AWF327612 BFZ327603:BGB327612 BPV327603:BPX327612 BZR327603:BZT327612 CJN327603:CJP327612 CTJ327603:CTL327612 DDF327603:DDH327612 DNB327603:DND327612 DWX327603:DWZ327612 EGT327603:EGV327612 EQP327603:EQR327612 FAL327603:FAN327612 FKH327603:FKJ327612 FUD327603:FUF327612 GDZ327603:GEB327612 GNV327603:GNX327612 GXR327603:GXT327612 HHN327603:HHP327612 HRJ327603:HRL327612 IBF327603:IBH327612 ILB327603:ILD327612 IUX327603:IUZ327612 JET327603:JEV327612 JOP327603:JOR327612 JYL327603:JYN327612 KIH327603:KIJ327612 KSD327603:KSF327612 LBZ327603:LCB327612 LLV327603:LLX327612 LVR327603:LVT327612 MFN327603:MFP327612 MPJ327603:MPL327612 MZF327603:MZH327612 NJB327603:NJD327612 NSX327603:NSZ327612 OCT327603:OCV327612 OMP327603:OMR327612 OWL327603:OWN327612 PGH327603:PGJ327612 PQD327603:PQF327612 PZZ327603:QAB327612 QJV327603:QJX327612 QTR327603:QTT327612 RDN327603:RDP327612 RNJ327603:RNL327612 RXF327603:RXH327612 SHB327603:SHD327612 SQX327603:SQZ327612 TAT327603:TAV327612 TKP327603:TKR327612 TUL327603:TUN327612 UEH327603:UEJ327612 UOD327603:UOF327612 UXZ327603:UYB327612 VHV327603:VHX327612 VRR327603:VRT327612 WBN327603:WBP327612 WLJ327603:WLL327612 WVF327603:WVH327612 E393139:G393148 IT393139:IV393148 SP393139:SR393148 ACL393139:ACN393148 AMH393139:AMJ393148 AWD393139:AWF393148 BFZ393139:BGB393148 BPV393139:BPX393148 BZR393139:BZT393148 CJN393139:CJP393148 CTJ393139:CTL393148 DDF393139:DDH393148 DNB393139:DND393148 DWX393139:DWZ393148 EGT393139:EGV393148 EQP393139:EQR393148 FAL393139:FAN393148 FKH393139:FKJ393148 FUD393139:FUF393148 GDZ393139:GEB393148 GNV393139:GNX393148 GXR393139:GXT393148 HHN393139:HHP393148 HRJ393139:HRL393148 IBF393139:IBH393148 ILB393139:ILD393148 IUX393139:IUZ393148 JET393139:JEV393148 JOP393139:JOR393148 JYL393139:JYN393148 KIH393139:KIJ393148 KSD393139:KSF393148 LBZ393139:LCB393148 LLV393139:LLX393148 LVR393139:LVT393148 MFN393139:MFP393148 MPJ393139:MPL393148 MZF393139:MZH393148 NJB393139:NJD393148 NSX393139:NSZ393148 OCT393139:OCV393148 OMP393139:OMR393148 OWL393139:OWN393148 PGH393139:PGJ393148 PQD393139:PQF393148 PZZ393139:QAB393148 QJV393139:QJX393148 QTR393139:QTT393148 RDN393139:RDP393148 RNJ393139:RNL393148 RXF393139:RXH393148 SHB393139:SHD393148 SQX393139:SQZ393148 TAT393139:TAV393148 TKP393139:TKR393148 TUL393139:TUN393148 UEH393139:UEJ393148 UOD393139:UOF393148 UXZ393139:UYB393148 VHV393139:VHX393148 VRR393139:VRT393148 WBN393139:WBP393148 WLJ393139:WLL393148 WVF393139:WVH393148 E458675:G458684 IT458675:IV458684 SP458675:SR458684 ACL458675:ACN458684 AMH458675:AMJ458684 AWD458675:AWF458684 BFZ458675:BGB458684 BPV458675:BPX458684 BZR458675:BZT458684 CJN458675:CJP458684 CTJ458675:CTL458684 DDF458675:DDH458684 DNB458675:DND458684 DWX458675:DWZ458684 EGT458675:EGV458684 EQP458675:EQR458684 FAL458675:FAN458684 FKH458675:FKJ458684 FUD458675:FUF458684 GDZ458675:GEB458684 GNV458675:GNX458684 GXR458675:GXT458684 HHN458675:HHP458684 HRJ458675:HRL458684 IBF458675:IBH458684 ILB458675:ILD458684 IUX458675:IUZ458684 JET458675:JEV458684 JOP458675:JOR458684 JYL458675:JYN458684 KIH458675:KIJ458684 KSD458675:KSF458684 LBZ458675:LCB458684 LLV458675:LLX458684 LVR458675:LVT458684 MFN458675:MFP458684 MPJ458675:MPL458684 MZF458675:MZH458684 NJB458675:NJD458684 NSX458675:NSZ458684 OCT458675:OCV458684 OMP458675:OMR458684 OWL458675:OWN458684 PGH458675:PGJ458684 PQD458675:PQF458684 PZZ458675:QAB458684 QJV458675:QJX458684 QTR458675:QTT458684 RDN458675:RDP458684 RNJ458675:RNL458684 RXF458675:RXH458684 SHB458675:SHD458684 SQX458675:SQZ458684 TAT458675:TAV458684 TKP458675:TKR458684 TUL458675:TUN458684 UEH458675:UEJ458684 UOD458675:UOF458684 UXZ458675:UYB458684 VHV458675:VHX458684 VRR458675:VRT458684 WBN458675:WBP458684 WLJ458675:WLL458684 WVF458675:WVH458684 E524211:G524220 IT524211:IV524220 SP524211:SR524220 ACL524211:ACN524220 AMH524211:AMJ524220 AWD524211:AWF524220 BFZ524211:BGB524220 BPV524211:BPX524220 BZR524211:BZT524220 CJN524211:CJP524220 CTJ524211:CTL524220 DDF524211:DDH524220 DNB524211:DND524220 DWX524211:DWZ524220 EGT524211:EGV524220 EQP524211:EQR524220 FAL524211:FAN524220 FKH524211:FKJ524220 FUD524211:FUF524220 GDZ524211:GEB524220 GNV524211:GNX524220 GXR524211:GXT524220 HHN524211:HHP524220 HRJ524211:HRL524220 IBF524211:IBH524220 ILB524211:ILD524220 IUX524211:IUZ524220 JET524211:JEV524220 JOP524211:JOR524220 JYL524211:JYN524220 KIH524211:KIJ524220 KSD524211:KSF524220 LBZ524211:LCB524220 LLV524211:LLX524220 LVR524211:LVT524220 MFN524211:MFP524220 MPJ524211:MPL524220 MZF524211:MZH524220 NJB524211:NJD524220 NSX524211:NSZ524220 OCT524211:OCV524220 OMP524211:OMR524220 OWL524211:OWN524220 PGH524211:PGJ524220 PQD524211:PQF524220 PZZ524211:QAB524220 QJV524211:QJX524220 QTR524211:QTT524220 RDN524211:RDP524220 RNJ524211:RNL524220 RXF524211:RXH524220 SHB524211:SHD524220 SQX524211:SQZ524220 TAT524211:TAV524220 TKP524211:TKR524220 TUL524211:TUN524220 UEH524211:UEJ524220 UOD524211:UOF524220 UXZ524211:UYB524220 VHV524211:VHX524220 VRR524211:VRT524220 WBN524211:WBP524220 WLJ524211:WLL524220 WVF524211:WVH524220 E589747:G589756 IT589747:IV589756 SP589747:SR589756 ACL589747:ACN589756 AMH589747:AMJ589756 AWD589747:AWF589756 BFZ589747:BGB589756 BPV589747:BPX589756 BZR589747:BZT589756 CJN589747:CJP589756 CTJ589747:CTL589756 DDF589747:DDH589756 DNB589747:DND589756 DWX589747:DWZ589756 EGT589747:EGV589756 EQP589747:EQR589756 FAL589747:FAN589756 FKH589747:FKJ589756 FUD589747:FUF589756 GDZ589747:GEB589756 GNV589747:GNX589756 GXR589747:GXT589756 HHN589747:HHP589756 HRJ589747:HRL589756 IBF589747:IBH589756 ILB589747:ILD589756 IUX589747:IUZ589756 JET589747:JEV589756 JOP589747:JOR589756 JYL589747:JYN589756 KIH589747:KIJ589756 KSD589747:KSF589756 LBZ589747:LCB589756 LLV589747:LLX589756 LVR589747:LVT589756 MFN589747:MFP589756 MPJ589747:MPL589756 MZF589747:MZH589756 NJB589747:NJD589756 NSX589747:NSZ589756 OCT589747:OCV589756 OMP589747:OMR589756 OWL589747:OWN589756 PGH589747:PGJ589756 PQD589747:PQF589756 PZZ589747:QAB589756 QJV589747:QJX589756 QTR589747:QTT589756 RDN589747:RDP589756 RNJ589747:RNL589756 RXF589747:RXH589756 SHB589747:SHD589756 SQX589747:SQZ589756 TAT589747:TAV589756 TKP589747:TKR589756 TUL589747:TUN589756 UEH589747:UEJ589756 UOD589747:UOF589756 UXZ589747:UYB589756 VHV589747:VHX589756 VRR589747:VRT589756 WBN589747:WBP589756 WLJ589747:WLL589756 WVF589747:WVH589756 E655283:G655292 IT655283:IV655292 SP655283:SR655292 ACL655283:ACN655292 AMH655283:AMJ655292 AWD655283:AWF655292 BFZ655283:BGB655292 BPV655283:BPX655292 BZR655283:BZT655292 CJN655283:CJP655292 CTJ655283:CTL655292 DDF655283:DDH655292 DNB655283:DND655292 DWX655283:DWZ655292 EGT655283:EGV655292 EQP655283:EQR655292 FAL655283:FAN655292 FKH655283:FKJ655292 FUD655283:FUF655292 GDZ655283:GEB655292 GNV655283:GNX655292 GXR655283:GXT655292 HHN655283:HHP655292 HRJ655283:HRL655292 IBF655283:IBH655292 ILB655283:ILD655292 IUX655283:IUZ655292 JET655283:JEV655292 JOP655283:JOR655292 JYL655283:JYN655292 KIH655283:KIJ655292 KSD655283:KSF655292 LBZ655283:LCB655292 LLV655283:LLX655292 LVR655283:LVT655292 MFN655283:MFP655292 MPJ655283:MPL655292 MZF655283:MZH655292 NJB655283:NJD655292 NSX655283:NSZ655292 OCT655283:OCV655292 OMP655283:OMR655292 OWL655283:OWN655292 PGH655283:PGJ655292 PQD655283:PQF655292 PZZ655283:QAB655292 QJV655283:QJX655292 QTR655283:QTT655292 RDN655283:RDP655292 RNJ655283:RNL655292 RXF655283:RXH655292 SHB655283:SHD655292 SQX655283:SQZ655292 TAT655283:TAV655292 TKP655283:TKR655292 TUL655283:TUN655292 UEH655283:UEJ655292 UOD655283:UOF655292 UXZ655283:UYB655292 VHV655283:VHX655292 VRR655283:VRT655292 WBN655283:WBP655292 WLJ655283:WLL655292 WVF655283:WVH655292 E720819:G720828 IT720819:IV720828 SP720819:SR720828 ACL720819:ACN720828 AMH720819:AMJ720828 AWD720819:AWF720828 BFZ720819:BGB720828 BPV720819:BPX720828 BZR720819:BZT720828 CJN720819:CJP720828 CTJ720819:CTL720828 DDF720819:DDH720828 DNB720819:DND720828 DWX720819:DWZ720828 EGT720819:EGV720828 EQP720819:EQR720828 FAL720819:FAN720828 FKH720819:FKJ720828 FUD720819:FUF720828 GDZ720819:GEB720828 GNV720819:GNX720828 GXR720819:GXT720828 HHN720819:HHP720828 HRJ720819:HRL720828 IBF720819:IBH720828 ILB720819:ILD720828 IUX720819:IUZ720828 JET720819:JEV720828 JOP720819:JOR720828 JYL720819:JYN720828 KIH720819:KIJ720828 KSD720819:KSF720828 LBZ720819:LCB720828 LLV720819:LLX720828 LVR720819:LVT720828 MFN720819:MFP720828 MPJ720819:MPL720828 MZF720819:MZH720828 NJB720819:NJD720828 NSX720819:NSZ720828 OCT720819:OCV720828 OMP720819:OMR720828 OWL720819:OWN720828 PGH720819:PGJ720828 PQD720819:PQF720828 PZZ720819:QAB720828 QJV720819:QJX720828 QTR720819:QTT720828 RDN720819:RDP720828 RNJ720819:RNL720828 RXF720819:RXH720828 SHB720819:SHD720828 SQX720819:SQZ720828 TAT720819:TAV720828 TKP720819:TKR720828 TUL720819:TUN720828 UEH720819:UEJ720828 UOD720819:UOF720828 UXZ720819:UYB720828 VHV720819:VHX720828 VRR720819:VRT720828 WBN720819:WBP720828 WLJ720819:WLL720828 WVF720819:WVH720828 E786355:G786364 IT786355:IV786364 SP786355:SR786364 ACL786355:ACN786364 AMH786355:AMJ786364 AWD786355:AWF786364 BFZ786355:BGB786364 BPV786355:BPX786364 BZR786355:BZT786364 CJN786355:CJP786364 CTJ786355:CTL786364 DDF786355:DDH786364 DNB786355:DND786364 DWX786355:DWZ786364 EGT786355:EGV786364 EQP786355:EQR786364 FAL786355:FAN786364 FKH786355:FKJ786364 FUD786355:FUF786364 GDZ786355:GEB786364 GNV786355:GNX786364 GXR786355:GXT786364 HHN786355:HHP786364 HRJ786355:HRL786364 IBF786355:IBH786364 ILB786355:ILD786364 IUX786355:IUZ786364 JET786355:JEV786364 JOP786355:JOR786364 JYL786355:JYN786364 KIH786355:KIJ786364 KSD786355:KSF786364 LBZ786355:LCB786364 LLV786355:LLX786364 LVR786355:LVT786364 MFN786355:MFP786364 MPJ786355:MPL786364 MZF786355:MZH786364 NJB786355:NJD786364 NSX786355:NSZ786364 OCT786355:OCV786364 OMP786355:OMR786364 OWL786355:OWN786364 PGH786355:PGJ786364 PQD786355:PQF786364 PZZ786355:QAB786364 QJV786355:QJX786364 QTR786355:QTT786364 RDN786355:RDP786364 RNJ786355:RNL786364 RXF786355:RXH786364 SHB786355:SHD786364 SQX786355:SQZ786364 TAT786355:TAV786364 TKP786355:TKR786364 TUL786355:TUN786364 UEH786355:UEJ786364 UOD786355:UOF786364 UXZ786355:UYB786364 VHV786355:VHX786364 VRR786355:VRT786364 WBN786355:WBP786364 WLJ786355:WLL786364 WVF786355:WVH786364 E851891:G851900 IT851891:IV851900 SP851891:SR851900 ACL851891:ACN851900 AMH851891:AMJ851900 AWD851891:AWF851900 BFZ851891:BGB851900 BPV851891:BPX851900 BZR851891:BZT851900 CJN851891:CJP851900 CTJ851891:CTL851900 DDF851891:DDH851900 DNB851891:DND851900 DWX851891:DWZ851900 EGT851891:EGV851900 EQP851891:EQR851900 FAL851891:FAN851900 FKH851891:FKJ851900 FUD851891:FUF851900 GDZ851891:GEB851900 GNV851891:GNX851900 GXR851891:GXT851900 HHN851891:HHP851900 HRJ851891:HRL851900 IBF851891:IBH851900 ILB851891:ILD851900 IUX851891:IUZ851900 JET851891:JEV851900 JOP851891:JOR851900 JYL851891:JYN851900 KIH851891:KIJ851900 KSD851891:KSF851900 LBZ851891:LCB851900 LLV851891:LLX851900 LVR851891:LVT851900 MFN851891:MFP851900 MPJ851891:MPL851900 MZF851891:MZH851900 NJB851891:NJD851900 NSX851891:NSZ851900 OCT851891:OCV851900 OMP851891:OMR851900 OWL851891:OWN851900 PGH851891:PGJ851900 PQD851891:PQF851900 PZZ851891:QAB851900 QJV851891:QJX851900 QTR851891:QTT851900 RDN851891:RDP851900 RNJ851891:RNL851900 RXF851891:RXH851900 SHB851891:SHD851900 SQX851891:SQZ851900 TAT851891:TAV851900 TKP851891:TKR851900 TUL851891:TUN851900 UEH851891:UEJ851900 UOD851891:UOF851900 UXZ851891:UYB851900 VHV851891:VHX851900 VRR851891:VRT851900 WBN851891:WBP851900 WLJ851891:WLL851900 WVF851891:WVH851900 E917427:G917436 IT917427:IV917436 SP917427:SR917436 ACL917427:ACN917436 AMH917427:AMJ917436 AWD917427:AWF917436 BFZ917427:BGB917436 BPV917427:BPX917436 BZR917427:BZT917436 CJN917427:CJP917436 CTJ917427:CTL917436 DDF917427:DDH917436 DNB917427:DND917436 DWX917427:DWZ917436 EGT917427:EGV917436 EQP917427:EQR917436 FAL917427:FAN917436 FKH917427:FKJ917436 FUD917427:FUF917436 GDZ917427:GEB917436 GNV917427:GNX917436 GXR917427:GXT917436 HHN917427:HHP917436 HRJ917427:HRL917436 IBF917427:IBH917436 ILB917427:ILD917436 IUX917427:IUZ917436 JET917427:JEV917436 JOP917427:JOR917436 JYL917427:JYN917436 KIH917427:KIJ917436 KSD917427:KSF917436 LBZ917427:LCB917436 LLV917427:LLX917436 LVR917427:LVT917436 MFN917427:MFP917436 MPJ917427:MPL917436 MZF917427:MZH917436 NJB917427:NJD917436 NSX917427:NSZ917436 OCT917427:OCV917436 OMP917427:OMR917436 OWL917427:OWN917436 PGH917427:PGJ917436 PQD917427:PQF917436 PZZ917427:QAB917436 QJV917427:QJX917436 QTR917427:QTT917436 RDN917427:RDP917436 RNJ917427:RNL917436 RXF917427:RXH917436 SHB917427:SHD917436 SQX917427:SQZ917436 TAT917427:TAV917436 TKP917427:TKR917436 TUL917427:TUN917436 UEH917427:UEJ917436 UOD917427:UOF917436 UXZ917427:UYB917436 VHV917427:VHX917436 VRR917427:VRT917436 WBN917427:WBP917436 WLJ917427:WLL917436 WVF917427:WVH917436 E982963:G982972 IT982963:IV982972 SP982963:SR982972 ACL982963:ACN982972 AMH982963:AMJ982972 AWD982963:AWF982972 BFZ982963:BGB982972 BPV982963:BPX982972 BZR982963:BZT982972 CJN982963:CJP982972 CTJ982963:CTL982972 DDF982963:DDH982972 DNB982963:DND982972 DWX982963:DWZ982972 EGT982963:EGV982972 EQP982963:EQR982972 FAL982963:FAN982972 FKH982963:FKJ982972 FUD982963:FUF982972 GDZ982963:GEB982972 GNV982963:GNX982972 GXR982963:GXT982972 HHN982963:HHP982972 HRJ982963:HRL982972 IBF982963:IBH982972 ILB982963:ILD982972 IUX982963:IUZ982972 JET982963:JEV982972 JOP982963:JOR982972 JYL982963:JYN982972 KIH982963:KIJ982972 KSD982963:KSF982972 LBZ982963:LCB982972 LLV982963:LLX982972 LVR982963:LVT982972 MFN982963:MFP982972 MPJ982963:MPL982972 MZF982963:MZH982972 NJB982963:NJD982972 NSX982963:NSZ982972 OCT982963:OCV982972 OMP982963:OMR982972 OWL982963:OWN982972 PGH982963:PGJ982972 PQD982963:PQF982972 PZZ982963:QAB982972 QJV982963:QJX982972 QTR982963:QTT982972 RDN982963:RDP982972 RNJ982963:RNL982972 RXF982963:RXH982972 SHB982963:SHD982972 SQX982963:SQZ982972 TAT982963:TAV982972 TKP982963:TKR982972 TUL982963:TUN982972 UEH982963:UEJ982972 UOD982963:UOF982972 UXZ982963:UYB982972 VHV982963:VHX982972 VRR982963:VRT982972 WBN982963:WBP982972 WLJ982963:WLL982972 WVF982963:WVH982972 E65555:G65564 IT65555:IV65564 SP65555:SR65564 ACL65555:ACN65564 AMH65555:AMJ65564 AWD65555:AWF65564 BFZ65555:BGB65564 BPV65555:BPX65564 BZR65555:BZT65564 CJN65555:CJP65564 CTJ65555:CTL65564 DDF65555:DDH65564 DNB65555:DND65564 DWX65555:DWZ65564 EGT65555:EGV65564 EQP65555:EQR65564 FAL65555:FAN65564 FKH65555:FKJ65564 FUD65555:FUF65564 GDZ65555:GEB65564 GNV65555:GNX65564 GXR65555:GXT65564 HHN65555:HHP65564 HRJ65555:HRL65564 IBF65555:IBH65564 ILB65555:ILD65564 IUX65555:IUZ65564 JET65555:JEV65564 JOP65555:JOR65564 JYL65555:JYN65564 KIH65555:KIJ65564 KSD65555:KSF65564 LBZ65555:LCB65564 LLV65555:LLX65564 LVR65555:LVT65564 MFN65555:MFP65564 MPJ65555:MPL65564 MZF65555:MZH65564 NJB65555:NJD65564 NSX65555:NSZ65564 OCT65555:OCV65564 OMP65555:OMR65564 OWL65555:OWN65564 PGH65555:PGJ65564 PQD65555:PQF65564 PZZ65555:QAB65564 QJV65555:QJX65564 QTR65555:QTT65564 RDN65555:RDP65564 RNJ65555:RNL65564 RXF65555:RXH65564 SHB65555:SHD65564 SQX65555:SQZ65564 TAT65555:TAV65564 TKP65555:TKR65564 TUL65555:TUN65564 UEH65555:UEJ65564 UOD65555:UOF65564 UXZ65555:UYB65564 VHV65555:VHX65564 VRR65555:VRT65564 WBN65555:WBP65564 WLJ65555:WLL65564 WVF65555:WVH65564 E131091:G131100 IT131091:IV131100 SP131091:SR131100 ACL131091:ACN131100 AMH131091:AMJ131100 AWD131091:AWF131100 BFZ131091:BGB131100 BPV131091:BPX131100 BZR131091:BZT131100 CJN131091:CJP131100 CTJ131091:CTL131100 DDF131091:DDH131100 DNB131091:DND131100 DWX131091:DWZ131100 EGT131091:EGV131100 EQP131091:EQR131100 FAL131091:FAN131100 FKH131091:FKJ131100 FUD131091:FUF131100 GDZ131091:GEB131100 GNV131091:GNX131100 GXR131091:GXT131100 HHN131091:HHP131100 HRJ131091:HRL131100 IBF131091:IBH131100 ILB131091:ILD131100 IUX131091:IUZ131100 JET131091:JEV131100 JOP131091:JOR131100 JYL131091:JYN131100 KIH131091:KIJ131100 KSD131091:KSF131100 LBZ131091:LCB131100 LLV131091:LLX131100 LVR131091:LVT131100 MFN131091:MFP131100 MPJ131091:MPL131100 MZF131091:MZH131100 NJB131091:NJD131100 NSX131091:NSZ131100 OCT131091:OCV131100 OMP131091:OMR131100 OWL131091:OWN131100 PGH131091:PGJ131100 PQD131091:PQF131100 PZZ131091:QAB131100 QJV131091:QJX131100 QTR131091:QTT131100 RDN131091:RDP131100 RNJ131091:RNL131100 RXF131091:RXH131100 SHB131091:SHD131100 SQX131091:SQZ131100 TAT131091:TAV131100 TKP131091:TKR131100 TUL131091:TUN131100 UEH131091:UEJ131100 UOD131091:UOF131100 UXZ131091:UYB131100 VHV131091:VHX131100 VRR131091:VRT131100 WBN131091:WBP131100 WLJ131091:WLL131100 WVF131091:WVH131100 E196627:G196636 IT196627:IV196636 SP196627:SR196636 ACL196627:ACN196636 AMH196627:AMJ196636 AWD196627:AWF196636 BFZ196627:BGB196636 BPV196627:BPX196636 BZR196627:BZT196636 CJN196627:CJP196636 CTJ196627:CTL196636 DDF196627:DDH196636 DNB196627:DND196636 DWX196627:DWZ196636 EGT196627:EGV196636 EQP196627:EQR196636 FAL196627:FAN196636 FKH196627:FKJ196636 FUD196627:FUF196636 GDZ196627:GEB196636 GNV196627:GNX196636 GXR196627:GXT196636 HHN196627:HHP196636 HRJ196627:HRL196636 IBF196627:IBH196636 ILB196627:ILD196636 IUX196627:IUZ196636 JET196627:JEV196636 JOP196627:JOR196636 JYL196627:JYN196636 KIH196627:KIJ196636 KSD196627:KSF196636 LBZ196627:LCB196636 LLV196627:LLX196636 LVR196627:LVT196636 MFN196627:MFP196636 MPJ196627:MPL196636 MZF196627:MZH196636 NJB196627:NJD196636 NSX196627:NSZ196636 OCT196627:OCV196636 OMP196627:OMR196636 OWL196627:OWN196636 PGH196627:PGJ196636 PQD196627:PQF196636 PZZ196627:QAB196636 QJV196627:QJX196636 QTR196627:QTT196636 RDN196627:RDP196636 RNJ196627:RNL196636 RXF196627:RXH196636 SHB196627:SHD196636 SQX196627:SQZ196636 TAT196627:TAV196636 TKP196627:TKR196636 TUL196627:TUN196636 UEH196627:UEJ196636 UOD196627:UOF196636 UXZ196627:UYB196636 VHV196627:VHX196636 VRR196627:VRT196636 WBN196627:WBP196636 WLJ196627:WLL196636 WVF196627:WVH196636 E262163:G262172 IT262163:IV262172 SP262163:SR262172 ACL262163:ACN262172 AMH262163:AMJ262172 AWD262163:AWF262172 BFZ262163:BGB262172 BPV262163:BPX262172 BZR262163:BZT262172 CJN262163:CJP262172 CTJ262163:CTL262172 DDF262163:DDH262172 DNB262163:DND262172 DWX262163:DWZ262172 EGT262163:EGV262172 EQP262163:EQR262172 FAL262163:FAN262172 FKH262163:FKJ262172 FUD262163:FUF262172 GDZ262163:GEB262172 GNV262163:GNX262172 GXR262163:GXT262172 HHN262163:HHP262172 HRJ262163:HRL262172 IBF262163:IBH262172 ILB262163:ILD262172 IUX262163:IUZ262172 JET262163:JEV262172 JOP262163:JOR262172 JYL262163:JYN262172 KIH262163:KIJ262172 KSD262163:KSF262172 LBZ262163:LCB262172 LLV262163:LLX262172 LVR262163:LVT262172 MFN262163:MFP262172 MPJ262163:MPL262172 MZF262163:MZH262172 NJB262163:NJD262172 NSX262163:NSZ262172 OCT262163:OCV262172 OMP262163:OMR262172 OWL262163:OWN262172 PGH262163:PGJ262172 PQD262163:PQF262172 PZZ262163:QAB262172 QJV262163:QJX262172 QTR262163:QTT262172 RDN262163:RDP262172 RNJ262163:RNL262172 RXF262163:RXH262172 SHB262163:SHD262172 SQX262163:SQZ262172 TAT262163:TAV262172 TKP262163:TKR262172 TUL262163:TUN262172 UEH262163:UEJ262172 UOD262163:UOF262172 UXZ262163:UYB262172 VHV262163:VHX262172 VRR262163:VRT262172 WBN262163:WBP262172 WLJ262163:WLL262172 WVF262163:WVH262172 E327699:G327708 IT327699:IV327708 SP327699:SR327708 ACL327699:ACN327708 AMH327699:AMJ327708 AWD327699:AWF327708 BFZ327699:BGB327708 BPV327699:BPX327708 BZR327699:BZT327708 CJN327699:CJP327708 CTJ327699:CTL327708 DDF327699:DDH327708 DNB327699:DND327708 DWX327699:DWZ327708 EGT327699:EGV327708 EQP327699:EQR327708 FAL327699:FAN327708 FKH327699:FKJ327708 FUD327699:FUF327708 GDZ327699:GEB327708 GNV327699:GNX327708 GXR327699:GXT327708 HHN327699:HHP327708 HRJ327699:HRL327708 IBF327699:IBH327708 ILB327699:ILD327708 IUX327699:IUZ327708 JET327699:JEV327708 JOP327699:JOR327708 JYL327699:JYN327708 KIH327699:KIJ327708 KSD327699:KSF327708 LBZ327699:LCB327708 LLV327699:LLX327708 LVR327699:LVT327708 MFN327699:MFP327708 MPJ327699:MPL327708 MZF327699:MZH327708 NJB327699:NJD327708 NSX327699:NSZ327708 OCT327699:OCV327708 OMP327699:OMR327708 OWL327699:OWN327708 PGH327699:PGJ327708 PQD327699:PQF327708 PZZ327699:QAB327708 QJV327699:QJX327708 QTR327699:QTT327708 RDN327699:RDP327708 RNJ327699:RNL327708 RXF327699:RXH327708 SHB327699:SHD327708 SQX327699:SQZ327708 TAT327699:TAV327708 TKP327699:TKR327708 TUL327699:TUN327708 UEH327699:UEJ327708 UOD327699:UOF327708 UXZ327699:UYB327708 VHV327699:VHX327708 VRR327699:VRT327708 WBN327699:WBP327708 WLJ327699:WLL327708 WVF327699:WVH327708 E393235:G393244 IT393235:IV393244 SP393235:SR393244 ACL393235:ACN393244 AMH393235:AMJ393244 AWD393235:AWF393244 BFZ393235:BGB393244 BPV393235:BPX393244 BZR393235:BZT393244 CJN393235:CJP393244 CTJ393235:CTL393244 DDF393235:DDH393244 DNB393235:DND393244 DWX393235:DWZ393244 EGT393235:EGV393244 EQP393235:EQR393244 FAL393235:FAN393244 FKH393235:FKJ393244 FUD393235:FUF393244 GDZ393235:GEB393244 GNV393235:GNX393244 GXR393235:GXT393244 HHN393235:HHP393244 HRJ393235:HRL393244 IBF393235:IBH393244 ILB393235:ILD393244 IUX393235:IUZ393244 JET393235:JEV393244 JOP393235:JOR393244 JYL393235:JYN393244 KIH393235:KIJ393244 KSD393235:KSF393244 LBZ393235:LCB393244 LLV393235:LLX393244 LVR393235:LVT393244 MFN393235:MFP393244 MPJ393235:MPL393244 MZF393235:MZH393244 NJB393235:NJD393244 NSX393235:NSZ393244 OCT393235:OCV393244 OMP393235:OMR393244 OWL393235:OWN393244 PGH393235:PGJ393244 PQD393235:PQF393244 PZZ393235:QAB393244 QJV393235:QJX393244 QTR393235:QTT393244 RDN393235:RDP393244 RNJ393235:RNL393244 RXF393235:RXH393244 SHB393235:SHD393244 SQX393235:SQZ393244 TAT393235:TAV393244 TKP393235:TKR393244 TUL393235:TUN393244 UEH393235:UEJ393244 UOD393235:UOF393244 UXZ393235:UYB393244 VHV393235:VHX393244 VRR393235:VRT393244 WBN393235:WBP393244 WLJ393235:WLL393244 WVF393235:WVH393244 E458771:G458780 IT458771:IV458780 SP458771:SR458780 ACL458771:ACN458780 AMH458771:AMJ458780 AWD458771:AWF458780 BFZ458771:BGB458780 BPV458771:BPX458780 BZR458771:BZT458780 CJN458771:CJP458780 CTJ458771:CTL458780 DDF458771:DDH458780 DNB458771:DND458780 DWX458771:DWZ458780 EGT458771:EGV458780 EQP458771:EQR458780 FAL458771:FAN458780 FKH458771:FKJ458780 FUD458771:FUF458780 GDZ458771:GEB458780 GNV458771:GNX458780 GXR458771:GXT458780 HHN458771:HHP458780 HRJ458771:HRL458780 IBF458771:IBH458780 ILB458771:ILD458780 IUX458771:IUZ458780 JET458771:JEV458780 JOP458771:JOR458780 JYL458771:JYN458780 KIH458771:KIJ458780 KSD458771:KSF458780 LBZ458771:LCB458780 LLV458771:LLX458780 LVR458771:LVT458780 MFN458771:MFP458780 MPJ458771:MPL458780 MZF458771:MZH458780 NJB458771:NJD458780 NSX458771:NSZ458780 OCT458771:OCV458780 OMP458771:OMR458780 OWL458771:OWN458780 PGH458771:PGJ458780 PQD458771:PQF458780 PZZ458771:QAB458780 QJV458771:QJX458780 QTR458771:QTT458780 RDN458771:RDP458780 RNJ458771:RNL458780 RXF458771:RXH458780 SHB458771:SHD458780 SQX458771:SQZ458780 TAT458771:TAV458780 TKP458771:TKR458780 TUL458771:TUN458780 UEH458771:UEJ458780 UOD458771:UOF458780 UXZ458771:UYB458780 VHV458771:VHX458780 VRR458771:VRT458780 WBN458771:WBP458780 WLJ458771:WLL458780 WVF458771:WVH458780 E524307:G524316 IT524307:IV524316 SP524307:SR524316 ACL524307:ACN524316 AMH524307:AMJ524316 AWD524307:AWF524316 BFZ524307:BGB524316 BPV524307:BPX524316 BZR524307:BZT524316 CJN524307:CJP524316 CTJ524307:CTL524316 DDF524307:DDH524316 DNB524307:DND524316 DWX524307:DWZ524316 EGT524307:EGV524316 EQP524307:EQR524316 FAL524307:FAN524316 FKH524307:FKJ524316 FUD524307:FUF524316 GDZ524307:GEB524316 GNV524307:GNX524316 GXR524307:GXT524316 HHN524307:HHP524316 HRJ524307:HRL524316 IBF524307:IBH524316 ILB524307:ILD524316 IUX524307:IUZ524316 JET524307:JEV524316 JOP524307:JOR524316 JYL524307:JYN524316 KIH524307:KIJ524316 KSD524307:KSF524316 LBZ524307:LCB524316 LLV524307:LLX524316 LVR524307:LVT524316 MFN524307:MFP524316 MPJ524307:MPL524316 MZF524307:MZH524316 NJB524307:NJD524316 NSX524307:NSZ524316 OCT524307:OCV524316 OMP524307:OMR524316 OWL524307:OWN524316 PGH524307:PGJ524316 PQD524307:PQF524316 PZZ524307:QAB524316 QJV524307:QJX524316 QTR524307:QTT524316 RDN524307:RDP524316 RNJ524307:RNL524316 RXF524307:RXH524316 SHB524307:SHD524316 SQX524307:SQZ524316 TAT524307:TAV524316 TKP524307:TKR524316 TUL524307:TUN524316 UEH524307:UEJ524316 UOD524307:UOF524316 UXZ524307:UYB524316 VHV524307:VHX524316 VRR524307:VRT524316 WBN524307:WBP524316 WLJ524307:WLL524316 WVF524307:WVH524316 E589843:G589852 IT589843:IV589852 SP589843:SR589852 ACL589843:ACN589852 AMH589843:AMJ589852 AWD589843:AWF589852 BFZ589843:BGB589852 BPV589843:BPX589852 BZR589843:BZT589852 CJN589843:CJP589852 CTJ589843:CTL589852 DDF589843:DDH589852 DNB589843:DND589852 DWX589843:DWZ589852 EGT589843:EGV589852 EQP589843:EQR589852 FAL589843:FAN589852 FKH589843:FKJ589852 FUD589843:FUF589852 GDZ589843:GEB589852 GNV589843:GNX589852 GXR589843:GXT589852 HHN589843:HHP589852 HRJ589843:HRL589852 IBF589843:IBH589852 ILB589843:ILD589852 IUX589843:IUZ589852 JET589843:JEV589852 JOP589843:JOR589852 JYL589843:JYN589852 KIH589843:KIJ589852 KSD589843:KSF589852 LBZ589843:LCB589852 LLV589843:LLX589852 LVR589843:LVT589852 MFN589843:MFP589852 MPJ589843:MPL589852 MZF589843:MZH589852 NJB589843:NJD589852 NSX589843:NSZ589852 OCT589843:OCV589852 OMP589843:OMR589852 OWL589843:OWN589852 PGH589843:PGJ589852 PQD589843:PQF589852 PZZ589843:QAB589852 QJV589843:QJX589852 QTR589843:QTT589852 RDN589843:RDP589852 RNJ589843:RNL589852 RXF589843:RXH589852 SHB589843:SHD589852 SQX589843:SQZ589852 TAT589843:TAV589852 TKP589843:TKR589852 TUL589843:TUN589852 UEH589843:UEJ589852 UOD589843:UOF589852 UXZ589843:UYB589852 VHV589843:VHX589852 VRR589843:VRT589852 WBN589843:WBP589852 WLJ589843:WLL589852 WVF589843:WVH589852 E655379:G655388 IT655379:IV655388 SP655379:SR655388 ACL655379:ACN655388 AMH655379:AMJ655388 AWD655379:AWF655388 BFZ655379:BGB655388 BPV655379:BPX655388 BZR655379:BZT655388 CJN655379:CJP655388 CTJ655379:CTL655388 DDF655379:DDH655388 DNB655379:DND655388 DWX655379:DWZ655388 EGT655379:EGV655388 EQP655379:EQR655388 FAL655379:FAN655388 FKH655379:FKJ655388 FUD655379:FUF655388 GDZ655379:GEB655388 GNV655379:GNX655388 GXR655379:GXT655388 HHN655379:HHP655388 HRJ655379:HRL655388 IBF655379:IBH655388 ILB655379:ILD655388 IUX655379:IUZ655388 JET655379:JEV655388 JOP655379:JOR655388 JYL655379:JYN655388 KIH655379:KIJ655388 KSD655379:KSF655388 LBZ655379:LCB655388 LLV655379:LLX655388 LVR655379:LVT655388 MFN655379:MFP655388 MPJ655379:MPL655388 MZF655379:MZH655388 NJB655379:NJD655388 NSX655379:NSZ655388 OCT655379:OCV655388 OMP655379:OMR655388 OWL655379:OWN655388 PGH655379:PGJ655388 PQD655379:PQF655388 PZZ655379:QAB655388 QJV655379:QJX655388 QTR655379:QTT655388 RDN655379:RDP655388 RNJ655379:RNL655388 RXF655379:RXH655388 SHB655379:SHD655388 SQX655379:SQZ655388 TAT655379:TAV655388 TKP655379:TKR655388 TUL655379:TUN655388 UEH655379:UEJ655388 UOD655379:UOF655388 UXZ655379:UYB655388 VHV655379:VHX655388 VRR655379:VRT655388 WBN655379:WBP655388 WLJ655379:WLL655388 WVF655379:WVH655388 E720915:G720924 IT720915:IV720924 SP720915:SR720924 ACL720915:ACN720924 AMH720915:AMJ720924 AWD720915:AWF720924 BFZ720915:BGB720924 BPV720915:BPX720924 BZR720915:BZT720924 CJN720915:CJP720924 CTJ720915:CTL720924 DDF720915:DDH720924 DNB720915:DND720924 DWX720915:DWZ720924 EGT720915:EGV720924 EQP720915:EQR720924 FAL720915:FAN720924 FKH720915:FKJ720924 FUD720915:FUF720924 GDZ720915:GEB720924 GNV720915:GNX720924 GXR720915:GXT720924 HHN720915:HHP720924 HRJ720915:HRL720924 IBF720915:IBH720924 ILB720915:ILD720924 IUX720915:IUZ720924 JET720915:JEV720924 JOP720915:JOR720924 JYL720915:JYN720924 KIH720915:KIJ720924 KSD720915:KSF720924 LBZ720915:LCB720924 LLV720915:LLX720924 LVR720915:LVT720924 MFN720915:MFP720924 MPJ720915:MPL720924 MZF720915:MZH720924 NJB720915:NJD720924 NSX720915:NSZ720924 OCT720915:OCV720924 OMP720915:OMR720924 OWL720915:OWN720924 PGH720915:PGJ720924 PQD720915:PQF720924 PZZ720915:QAB720924 QJV720915:QJX720924 QTR720915:QTT720924 RDN720915:RDP720924 RNJ720915:RNL720924 RXF720915:RXH720924 SHB720915:SHD720924 SQX720915:SQZ720924 TAT720915:TAV720924 TKP720915:TKR720924 TUL720915:TUN720924 UEH720915:UEJ720924 UOD720915:UOF720924 UXZ720915:UYB720924 VHV720915:VHX720924 VRR720915:VRT720924 WBN720915:WBP720924 WLJ720915:WLL720924 WVF720915:WVH720924 E786451:G786460 IT786451:IV786460 SP786451:SR786460 ACL786451:ACN786460 AMH786451:AMJ786460 AWD786451:AWF786460 BFZ786451:BGB786460 BPV786451:BPX786460 BZR786451:BZT786460 CJN786451:CJP786460 CTJ786451:CTL786460 DDF786451:DDH786460 DNB786451:DND786460 DWX786451:DWZ786460 EGT786451:EGV786460 EQP786451:EQR786460 FAL786451:FAN786460 FKH786451:FKJ786460 FUD786451:FUF786460 GDZ786451:GEB786460 GNV786451:GNX786460 GXR786451:GXT786460 HHN786451:HHP786460 HRJ786451:HRL786460 IBF786451:IBH786460 ILB786451:ILD786460 IUX786451:IUZ786460 JET786451:JEV786460 JOP786451:JOR786460 JYL786451:JYN786460 KIH786451:KIJ786460 KSD786451:KSF786460 LBZ786451:LCB786460 LLV786451:LLX786460 LVR786451:LVT786460 MFN786451:MFP786460 MPJ786451:MPL786460 MZF786451:MZH786460 NJB786451:NJD786460 NSX786451:NSZ786460 OCT786451:OCV786460 OMP786451:OMR786460 OWL786451:OWN786460 PGH786451:PGJ786460 PQD786451:PQF786460 PZZ786451:QAB786460 QJV786451:QJX786460 QTR786451:QTT786460 RDN786451:RDP786460 RNJ786451:RNL786460 RXF786451:RXH786460 SHB786451:SHD786460 SQX786451:SQZ786460 TAT786451:TAV786460 TKP786451:TKR786460 TUL786451:TUN786460 UEH786451:UEJ786460 UOD786451:UOF786460 UXZ786451:UYB786460 VHV786451:VHX786460 VRR786451:VRT786460 WBN786451:WBP786460 WLJ786451:WLL786460 WVF786451:WVH786460 E851987:G851996 IT851987:IV851996 SP851987:SR851996 ACL851987:ACN851996 AMH851987:AMJ851996 AWD851987:AWF851996 BFZ851987:BGB851996 BPV851987:BPX851996 BZR851987:BZT851996 CJN851987:CJP851996 CTJ851987:CTL851996 DDF851987:DDH851996 DNB851987:DND851996 DWX851987:DWZ851996 EGT851987:EGV851996 EQP851987:EQR851996 FAL851987:FAN851996 FKH851987:FKJ851996 FUD851987:FUF851996 GDZ851987:GEB851996 GNV851987:GNX851996 GXR851987:GXT851996 HHN851987:HHP851996 HRJ851987:HRL851996 IBF851987:IBH851996 ILB851987:ILD851996 IUX851987:IUZ851996 JET851987:JEV851996 JOP851987:JOR851996 JYL851987:JYN851996 KIH851987:KIJ851996 KSD851987:KSF851996 LBZ851987:LCB851996 LLV851987:LLX851996 LVR851987:LVT851996 MFN851987:MFP851996 MPJ851987:MPL851996 MZF851987:MZH851996 NJB851987:NJD851996 NSX851987:NSZ851996 OCT851987:OCV851996 OMP851987:OMR851996 OWL851987:OWN851996 PGH851987:PGJ851996 PQD851987:PQF851996 PZZ851987:QAB851996 QJV851987:QJX851996 QTR851987:QTT851996 RDN851987:RDP851996 RNJ851987:RNL851996 RXF851987:RXH851996 SHB851987:SHD851996 SQX851987:SQZ851996 TAT851987:TAV851996 TKP851987:TKR851996 TUL851987:TUN851996 UEH851987:UEJ851996 UOD851987:UOF851996 UXZ851987:UYB851996 VHV851987:VHX851996 VRR851987:VRT851996 WBN851987:WBP851996 WLJ851987:WLL851996 WVF851987:WVH851996 E917523:G917532 IT917523:IV917532 SP917523:SR917532 ACL917523:ACN917532 AMH917523:AMJ917532 AWD917523:AWF917532 BFZ917523:BGB917532 BPV917523:BPX917532 BZR917523:BZT917532 CJN917523:CJP917532 CTJ917523:CTL917532 DDF917523:DDH917532 DNB917523:DND917532 DWX917523:DWZ917532 EGT917523:EGV917532 EQP917523:EQR917532 FAL917523:FAN917532 FKH917523:FKJ917532 FUD917523:FUF917532 GDZ917523:GEB917532 GNV917523:GNX917532 GXR917523:GXT917532 HHN917523:HHP917532 HRJ917523:HRL917532 IBF917523:IBH917532 ILB917523:ILD917532 IUX917523:IUZ917532 JET917523:JEV917532 JOP917523:JOR917532 JYL917523:JYN917532 KIH917523:KIJ917532 KSD917523:KSF917532 LBZ917523:LCB917532 LLV917523:LLX917532 LVR917523:LVT917532 MFN917523:MFP917532 MPJ917523:MPL917532 MZF917523:MZH917532 NJB917523:NJD917532 NSX917523:NSZ917532 OCT917523:OCV917532 OMP917523:OMR917532 OWL917523:OWN917532 PGH917523:PGJ917532 PQD917523:PQF917532 PZZ917523:QAB917532 QJV917523:QJX917532 QTR917523:QTT917532 RDN917523:RDP917532 RNJ917523:RNL917532 RXF917523:RXH917532 SHB917523:SHD917532 SQX917523:SQZ917532 TAT917523:TAV917532 TKP917523:TKR917532 TUL917523:TUN917532 UEH917523:UEJ917532 UOD917523:UOF917532 UXZ917523:UYB917532 VHV917523:VHX917532 VRR917523:VRT917532 WBN917523:WBP917532 WLJ917523:WLL917532 WVF917523:WVH917532 E983059:G983068 IT983059:IV983068 SP983059:SR983068 ACL983059:ACN983068 AMH983059:AMJ983068 AWD983059:AWF983068 BFZ983059:BGB983068 BPV983059:BPX983068 BZR983059:BZT983068 CJN983059:CJP983068 CTJ983059:CTL983068 DDF983059:DDH983068 DNB983059:DND983068 DWX983059:DWZ983068 EGT983059:EGV983068 EQP983059:EQR983068 FAL983059:FAN983068 FKH983059:FKJ983068 FUD983059:FUF983068 GDZ983059:GEB983068 GNV983059:GNX983068 GXR983059:GXT983068 HHN983059:HHP983068 HRJ983059:HRL983068 IBF983059:IBH983068 ILB983059:ILD983068 IUX983059:IUZ983068 JET983059:JEV983068 JOP983059:JOR983068 JYL983059:JYN983068 KIH983059:KIJ983068 KSD983059:KSF983068 LBZ983059:LCB983068 LLV983059:LLX983068 LVR983059:LVT983068 MFN983059:MFP983068 MPJ983059:MPL983068 MZF983059:MZH983068 NJB983059:NJD983068 NSX983059:NSZ983068 OCT983059:OCV983068 OMP983059:OMR983068 OWL983059:OWN983068 PGH983059:PGJ983068 PQD983059:PQF983068 PZZ983059:QAB983068 QJV983059:QJX983068 QTR983059:QTT983068 RDN983059:RDP983068 RNJ983059:RNL983068 RXF983059:RXH983068 SHB983059:SHD983068 SQX983059:SQZ983068 TAT983059:TAV983068 TKP983059:TKR983068 TUL983059:TUN983068 UEH983059:UEJ983068 UOD983059:UOF983068 UXZ983059:UYB983068 VHV983059:VHX983068 VRR983059:VRT983068 WBN983059:WBP983068 WLJ983059:WLL983068 WVF983059:WVH983068"/>
    <dataValidation allowBlank="1" showInputMessage="1" showErrorMessage="1" error="Das Summenfeld (Addition aus den drei vorangegangenen Feldern) ergibt keine 100%. Bitte überprüfen Sie Ihre Eingaben." sqref="J65480:K65489 IY65480:IY65489 SU65480:SU65489 ACQ65480:ACQ65489 AMM65480:AMM65489 AWI65480:AWI65489 BGE65480:BGE65489 BQA65480:BQA65489 BZW65480:BZW65489 CJS65480:CJS65489 CTO65480:CTO65489 DDK65480:DDK65489 DNG65480:DNG65489 DXC65480:DXC65489 EGY65480:EGY65489 EQU65480:EQU65489 FAQ65480:FAQ65489 FKM65480:FKM65489 FUI65480:FUI65489 GEE65480:GEE65489 GOA65480:GOA65489 GXW65480:GXW65489 HHS65480:HHS65489 HRO65480:HRO65489 IBK65480:IBK65489 ILG65480:ILG65489 IVC65480:IVC65489 JEY65480:JEY65489 JOU65480:JOU65489 JYQ65480:JYQ65489 KIM65480:KIM65489 KSI65480:KSI65489 LCE65480:LCE65489 LMA65480:LMA65489 LVW65480:LVW65489 MFS65480:MFS65489 MPO65480:MPO65489 MZK65480:MZK65489 NJG65480:NJG65489 NTC65480:NTC65489 OCY65480:OCY65489 OMU65480:OMU65489 OWQ65480:OWQ65489 PGM65480:PGM65489 PQI65480:PQI65489 QAE65480:QAE65489 QKA65480:QKA65489 QTW65480:QTW65489 RDS65480:RDS65489 RNO65480:RNO65489 RXK65480:RXK65489 SHG65480:SHG65489 SRC65480:SRC65489 TAY65480:TAY65489 TKU65480:TKU65489 TUQ65480:TUQ65489 UEM65480:UEM65489 UOI65480:UOI65489 UYE65480:UYE65489 VIA65480:VIA65489 VRW65480:VRW65489 WBS65480:WBS65489 WLO65480:WLO65489 WVK65480:WVK65489 J131016:K131025 IY131016:IY131025 SU131016:SU131025 ACQ131016:ACQ131025 AMM131016:AMM131025 AWI131016:AWI131025 BGE131016:BGE131025 BQA131016:BQA131025 BZW131016:BZW131025 CJS131016:CJS131025 CTO131016:CTO131025 DDK131016:DDK131025 DNG131016:DNG131025 DXC131016:DXC131025 EGY131016:EGY131025 EQU131016:EQU131025 FAQ131016:FAQ131025 FKM131016:FKM131025 FUI131016:FUI131025 GEE131016:GEE131025 GOA131016:GOA131025 GXW131016:GXW131025 HHS131016:HHS131025 HRO131016:HRO131025 IBK131016:IBK131025 ILG131016:ILG131025 IVC131016:IVC131025 JEY131016:JEY131025 JOU131016:JOU131025 JYQ131016:JYQ131025 KIM131016:KIM131025 KSI131016:KSI131025 LCE131016:LCE131025 LMA131016:LMA131025 LVW131016:LVW131025 MFS131016:MFS131025 MPO131016:MPO131025 MZK131016:MZK131025 NJG131016:NJG131025 NTC131016:NTC131025 OCY131016:OCY131025 OMU131016:OMU131025 OWQ131016:OWQ131025 PGM131016:PGM131025 PQI131016:PQI131025 QAE131016:QAE131025 QKA131016:QKA131025 QTW131016:QTW131025 RDS131016:RDS131025 RNO131016:RNO131025 RXK131016:RXK131025 SHG131016:SHG131025 SRC131016:SRC131025 TAY131016:TAY131025 TKU131016:TKU131025 TUQ131016:TUQ131025 UEM131016:UEM131025 UOI131016:UOI131025 UYE131016:UYE131025 VIA131016:VIA131025 VRW131016:VRW131025 WBS131016:WBS131025 WLO131016:WLO131025 WVK131016:WVK131025 J196552:K196561 IY196552:IY196561 SU196552:SU196561 ACQ196552:ACQ196561 AMM196552:AMM196561 AWI196552:AWI196561 BGE196552:BGE196561 BQA196552:BQA196561 BZW196552:BZW196561 CJS196552:CJS196561 CTO196552:CTO196561 DDK196552:DDK196561 DNG196552:DNG196561 DXC196552:DXC196561 EGY196552:EGY196561 EQU196552:EQU196561 FAQ196552:FAQ196561 FKM196552:FKM196561 FUI196552:FUI196561 GEE196552:GEE196561 GOA196552:GOA196561 GXW196552:GXW196561 HHS196552:HHS196561 HRO196552:HRO196561 IBK196552:IBK196561 ILG196552:ILG196561 IVC196552:IVC196561 JEY196552:JEY196561 JOU196552:JOU196561 JYQ196552:JYQ196561 KIM196552:KIM196561 KSI196552:KSI196561 LCE196552:LCE196561 LMA196552:LMA196561 LVW196552:LVW196561 MFS196552:MFS196561 MPO196552:MPO196561 MZK196552:MZK196561 NJG196552:NJG196561 NTC196552:NTC196561 OCY196552:OCY196561 OMU196552:OMU196561 OWQ196552:OWQ196561 PGM196552:PGM196561 PQI196552:PQI196561 QAE196552:QAE196561 QKA196552:QKA196561 QTW196552:QTW196561 RDS196552:RDS196561 RNO196552:RNO196561 RXK196552:RXK196561 SHG196552:SHG196561 SRC196552:SRC196561 TAY196552:TAY196561 TKU196552:TKU196561 TUQ196552:TUQ196561 UEM196552:UEM196561 UOI196552:UOI196561 UYE196552:UYE196561 VIA196552:VIA196561 VRW196552:VRW196561 WBS196552:WBS196561 WLO196552:WLO196561 WVK196552:WVK196561 J262088:K262097 IY262088:IY262097 SU262088:SU262097 ACQ262088:ACQ262097 AMM262088:AMM262097 AWI262088:AWI262097 BGE262088:BGE262097 BQA262088:BQA262097 BZW262088:BZW262097 CJS262088:CJS262097 CTO262088:CTO262097 DDK262088:DDK262097 DNG262088:DNG262097 DXC262088:DXC262097 EGY262088:EGY262097 EQU262088:EQU262097 FAQ262088:FAQ262097 FKM262088:FKM262097 FUI262088:FUI262097 GEE262088:GEE262097 GOA262088:GOA262097 GXW262088:GXW262097 HHS262088:HHS262097 HRO262088:HRO262097 IBK262088:IBK262097 ILG262088:ILG262097 IVC262088:IVC262097 JEY262088:JEY262097 JOU262088:JOU262097 JYQ262088:JYQ262097 KIM262088:KIM262097 KSI262088:KSI262097 LCE262088:LCE262097 LMA262088:LMA262097 LVW262088:LVW262097 MFS262088:MFS262097 MPO262088:MPO262097 MZK262088:MZK262097 NJG262088:NJG262097 NTC262088:NTC262097 OCY262088:OCY262097 OMU262088:OMU262097 OWQ262088:OWQ262097 PGM262088:PGM262097 PQI262088:PQI262097 QAE262088:QAE262097 QKA262088:QKA262097 QTW262088:QTW262097 RDS262088:RDS262097 RNO262088:RNO262097 RXK262088:RXK262097 SHG262088:SHG262097 SRC262088:SRC262097 TAY262088:TAY262097 TKU262088:TKU262097 TUQ262088:TUQ262097 UEM262088:UEM262097 UOI262088:UOI262097 UYE262088:UYE262097 VIA262088:VIA262097 VRW262088:VRW262097 WBS262088:WBS262097 WLO262088:WLO262097 WVK262088:WVK262097 J327624:K327633 IY327624:IY327633 SU327624:SU327633 ACQ327624:ACQ327633 AMM327624:AMM327633 AWI327624:AWI327633 BGE327624:BGE327633 BQA327624:BQA327633 BZW327624:BZW327633 CJS327624:CJS327633 CTO327624:CTO327633 DDK327624:DDK327633 DNG327624:DNG327633 DXC327624:DXC327633 EGY327624:EGY327633 EQU327624:EQU327633 FAQ327624:FAQ327633 FKM327624:FKM327633 FUI327624:FUI327633 GEE327624:GEE327633 GOA327624:GOA327633 GXW327624:GXW327633 HHS327624:HHS327633 HRO327624:HRO327633 IBK327624:IBK327633 ILG327624:ILG327633 IVC327624:IVC327633 JEY327624:JEY327633 JOU327624:JOU327633 JYQ327624:JYQ327633 KIM327624:KIM327633 KSI327624:KSI327633 LCE327624:LCE327633 LMA327624:LMA327633 LVW327624:LVW327633 MFS327624:MFS327633 MPO327624:MPO327633 MZK327624:MZK327633 NJG327624:NJG327633 NTC327624:NTC327633 OCY327624:OCY327633 OMU327624:OMU327633 OWQ327624:OWQ327633 PGM327624:PGM327633 PQI327624:PQI327633 QAE327624:QAE327633 QKA327624:QKA327633 QTW327624:QTW327633 RDS327624:RDS327633 RNO327624:RNO327633 RXK327624:RXK327633 SHG327624:SHG327633 SRC327624:SRC327633 TAY327624:TAY327633 TKU327624:TKU327633 TUQ327624:TUQ327633 UEM327624:UEM327633 UOI327624:UOI327633 UYE327624:UYE327633 VIA327624:VIA327633 VRW327624:VRW327633 WBS327624:WBS327633 WLO327624:WLO327633 WVK327624:WVK327633 J393160:K393169 IY393160:IY393169 SU393160:SU393169 ACQ393160:ACQ393169 AMM393160:AMM393169 AWI393160:AWI393169 BGE393160:BGE393169 BQA393160:BQA393169 BZW393160:BZW393169 CJS393160:CJS393169 CTO393160:CTO393169 DDK393160:DDK393169 DNG393160:DNG393169 DXC393160:DXC393169 EGY393160:EGY393169 EQU393160:EQU393169 FAQ393160:FAQ393169 FKM393160:FKM393169 FUI393160:FUI393169 GEE393160:GEE393169 GOA393160:GOA393169 GXW393160:GXW393169 HHS393160:HHS393169 HRO393160:HRO393169 IBK393160:IBK393169 ILG393160:ILG393169 IVC393160:IVC393169 JEY393160:JEY393169 JOU393160:JOU393169 JYQ393160:JYQ393169 KIM393160:KIM393169 KSI393160:KSI393169 LCE393160:LCE393169 LMA393160:LMA393169 LVW393160:LVW393169 MFS393160:MFS393169 MPO393160:MPO393169 MZK393160:MZK393169 NJG393160:NJG393169 NTC393160:NTC393169 OCY393160:OCY393169 OMU393160:OMU393169 OWQ393160:OWQ393169 PGM393160:PGM393169 PQI393160:PQI393169 QAE393160:QAE393169 QKA393160:QKA393169 QTW393160:QTW393169 RDS393160:RDS393169 RNO393160:RNO393169 RXK393160:RXK393169 SHG393160:SHG393169 SRC393160:SRC393169 TAY393160:TAY393169 TKU393160:TKU393169 TUQ393160:TUQ393169 UEM393160:UEM393169 UOI393160:UOI393169 UYE393160:UYE393169 VIA393160:VIA393169 VRW393160:VRW393169 WBS393160:WBS393169 WLO393160:WLO393169 WVK393160:WVK393169 J458696:K458705 IY458696:IY458705 SU458696:SU458705 ACQ458696:ACQ458705 AMM458696:AMM458705 AWI458696:AWI458705 BGE458696:BGE458705 BQA458696:BQA458705 BZW458696:BZW458705 CJS458696:CJS458705 CTO458696:CTO458705 DDK458696:DDK458705 DNG458696:DNG458705 DXC458696:DXC458705 EGY458696:EGY458705 EQU458696:EQU458705 FAQ458696:FAQ458705 FKM458696:FKM458705 FUI458696:FUI458705 GEE458696:GEE458705 GOA458696:GOA458705 GXW458696:GXW458705 HHS458696:HHS458705 HRO458696:HRO458705 IBK458696:IBK458705 ILG458696:ILG458705 IVC458696:IVC458705 JEY458696:JEY458705 JOU458696:JOU458705 JYQ458696:JYQ458705 KIM458696:KIM458705 KSI458696:KSI458705 LCE458696:LCE458705 LMA458696:LMA458705 LVW458696:LVW458705 MFS458696:MFS458705 MPO458696:MPO458705 MZK458696:MZK458705 NJG458696:NJG458705 NTC458696:NTC458705 OCY458696:OCY458705 OMU458696:OMU458705 OWQ458696:OWQ458705 PGM458696:PGM458705 PQI458696:PQI458705 QAE458696:QAE458705 QKA458696:QKA458705 QTW458696:QTW458705 RDS458696:RDS458705 RNO458696:RNO458705 RXK458696:RXK458705 SHG458696:SHG458705 SRC458696:SRC458705 TAY458696:TAY458705 TKU458696:TKU458705 TUQ458696:TUQ458705 UEM458696:UEM458705 UOI458696:UOI458705 UYE458696:UYE458705 VIA458696:VIA458705 VRW458696:VRW458705 WBS458696:WBS458705 WLO458696:WLO458705 WVK458696:WVK458705 J524232:K524241 IY524232:IY524241 SU524232:SU524241 ACQ524232:ACQ524241 AMM524232:AMM524241 AWI524232:AWI524241 BGE524232:BGE524241 BQA524232:BQA524241 BZW524232:BZW524241 CJS524232:CJS524241 CTO524232:CTO524241 DDK524232:DDK524241 DNG524232:DNG524241 DXC524232:DXC524241 EGY524232:EGY524241 EQU524232:EQU524241 FAQ524232:FAQ524241 FKM524232:FKM524241 FUI524232:FUI524241 GEE524232:GEE524241 GOA524232:GOA524241 GXW524232:GXW524241 HHS524232:HHS524241 HRO524232:HRO524241 IBK524232:IBK524241 ILG524232:ILG524241 IVC524232:IVC524241 JEY524232:JEY524241 JOU524232:JOU524241 JYQ524232:JYQ524241 KIM524232:KIM524241 KSI524232:KSI524241 LCE524232:LCE524241 LMA524232:LMA524241 LVW524232:LVW524241 MFS524232:MFS524241 MPO524232:MPO524241 MZK524232:MZK524241 NJG524232:NJG524241 NTC524232:NTC524241 OCY524232:OCY524241 OMU524232:OMU524241 OWQ524232:OWQ524241 PGM524232:PGM524241 PQI524232:PQI524241 QAE524232:QAE524241 QKA524232:QKA524241 QTW524232:QTW524241 RDS524232:RDS524241 RNO524232:RNO524241 RXK524232:RXK524241 SHG524232:SHG524241 SRC524232:SRC524241 TAY524232:TAY524241 TKU524232:TKU524241 TUQ524232:TUQ524241 UEM524232:UEM524241 UOI524232:UOI524241 UYE524232:UYE524241 VIA524232:VIA524241 VRW524232:VRW524241 WBS524232:WBS524241 WLO524232:WLO524241 WVK524232:WVK524241 J589768:K589777 IY589768:IY589777 SU589768:SU589777 ACQ589768:ACQ589777 AMM589768:AMM589777 AWI589768:AWI589777 BGE589768:BGE589777 BQA589768:BQA589777 BZW589768:BZW589777 CJS589768:CJS589777 CTO589768:CTO589777 DDK589768:DDK589777 DNG589768:DNG589777 DXC589768:DXC589777 EGY589768:EGY589777 EQU589768:EQU589777 FAQ589768:FAQ589777 FKM589768:FKM589777 FUI589768:FUI589777 GEE589768:GEE589777 GOA589768:GOA589777 GXW589768:GXW589777 HHS589768:HHS589777 HRO589768:HRO589777 IBK589768:IBK589777 ILG589768:ILG589777 IVC589768:IVC589777 JEY589768:JEY589777 JOU589768:JOU589777 JYQ589768:JYQ589777 KIM589768:KIM589777 KSI589768:KSI589777 LCE589768:LCE589777 LMA589768:LMA589777 LVW589768:LVW589777 MFS589768:MFS589777 MPO589768:MPO589777 MZK589768:MZK589777 NJG589768:NJG589777 NTC589768:NTC589777 OCY589768:OCY589777 OMU589768:OMU589777 OWQ589768:OWQ589777 PGM589768:PGM589777 PQI589768:PQI589777 QAE589768:QAE589777 QKA589768:QKA589777 QTW589768:QTW589777 RDS589768:RDS589777 RNO589768:RNO589777 RXK589768:RXK589777 SHG589768:SHG589777 SRC589768:SRC589777 TAY589768:TAY589777 TKU589768:TKU589777 TUQ589768:TUQ589777 UEM589768:UEM589777 UOI589768:UOI589777 UYE589768:UYE589777 VIA589768:VIA589777 VRW589768:VRW589777 WBS589768:WBS589777 WLO589768:WLO589777 WVK589768:WVK589777 J655304:K655313 IY655304:IY655313 SU655304:SU655313 ACQ655304:ACQ655313 AMM655304:AMM655313 AWI655304:AWI655313 BGE655304:BGE655313 BQA655304:BQA655313 BZW655304:BZW655313 CJS655304:CJS655313 CTO655304:CTO655313 DDK655304:DDK655313 DNG655304:DNG655313 DXC655304:DXC655313 EGY655304:EGY655313 EQU655304:EQU655313 FAQ655304:FAQ655313 FKM655304:FKM655313 FUI655304:FUI655313 GEE655304:GEE655313 GOA655304:GOA655313 GXW655304:GXW655313 HHS655304:HHS655313 HRO655304:HRO655313 IBK655304:IBK655313 ILG655304:ILG655313 IVC655304:IVC655313 JEY655304:JEY655313 JOU655304:JOU655313 JYQ655304:JYQ655313 KIM655304:KIM655313 KSI655304:KSI655313 LCE655304:LCE655313 LMA655304:LMA655313 LVW655304:LVW655313 MFS655304:MFS655313 MPO655304:MPO655313 MZK655304:MZK655313 NJG655304:NJG655313 NTC655304:NTC655313 OCY655304:OCY655313 OMU655304:OMU655313 OWQ655304:OWQ655313 PGM655304:PGM655313 PQI655304:PQI655313 QAE655304:QAE655313 QKA655304:QKA655313 QTW655304:QTW655313 RDS655304:RDS655313 RNO655304:RNO655313 RXK655304:RXK655313 SHG655304:SHG655313 SRC655304:SRC655313 TAY655304:TAY655313 TKU655304:TKU655313 TUQ655304:TUQ655313 UEM655304:UEM655313 UOI655304:UOI655313 UYE655304:UYE655313 VIA655304:VIA655313 VRW655304:VRW655313 WBS655304:WBS655313 WLO655304:WLO655313 WVK655304:WVK655313 J720840:K720849 IY720840:IY720849 SU720840:SU720849 ACQ720840:ACQ720849 AMM720840:AMM720849 AWI720840:AWI720849 BGE720840:BGE720849 BQA720840:BQA720849 BZW720840:BZW720849 CJS720840:CJS720849 CTO720840:CTO720849 DDK720840:DDK720849 DNG720840:DNG720849 DXC720840:DXC720849 EGY720840:EGY720849 EQU720840:EQU720849 FAQ720840:FAQ720849 FKM720840:FKM720849 FUI720840:FUI720849 GEE720840:GEE720849 GOA720840:GOA720849 GXW720840:GXW720849 HHS720840:HHS720849 HRO720840:HRO720849 IBK720840:IBK720849 ILG720840:ILG720849 IVC720840:IVC720849 JEY720840:JEY720849 JOU720840:JOU720849 JYQ720840:JYQ720849 KIM720840:KIM720849 KSI720840:KSI720849 LCE720840:LCE720849 LMA720840:LMA720849 LVW720840:LVW720849 MFS720840:MFS720849 MPO720840:MPO720849 MZK720840:MZK720849 NJG720840:NJG720849 NTC720840:NTC720849 OCY720840:OCY720849 OMU720840:OMU720849 OWQ720840:OWQ720849 PGM720840:PGM720849 PQI720840:PQI720849 QAE720840:QAE720849 QKA720840:QKA720849 QTW720840:QTW720849 RDS720840:RDS720849 RNO720840:RNO720849 RXK720840:RXK720849 SHG720840:SHG720849 SRC720840:SRC720849 TAY720840:TAY720849 TKU720840:TKU720849 TUQ720840:TUQ720849 UEM720840:UEM720849 UOI720840:UOI720849 UYE720840:UYE720849 VIA720840:VIA720849 VRW720840:VRW720849 WBS720840:WBS720849 WLO720840:WLO720849 WVK720840:WVK720849 J786376:K786385 IY786376:IY786385 SU786376:SU786385 ACQ786376:ACQ786385 AMM786376:AMM786385 AWI786376:AWI786385 BGE786376:BGE786385 BQA786376:BQA786385 BZW786376:BZW786385 CJS786376:CJS786385 CTO786376:CTO786385 DDK786376:DDK786385 DNG786376:DNG786385 DXC786376:DXC786385 EGY786376:EGY786385 EQU786376:EQU786385 FAQ786376:FAQ786385 FKM786376:FKM786385 FUI786376:FUI786385 GEE786376:GEE786385 GOA786376:GOA786385 GXW786376:GXW786385 HHS786376:HHS786385 HRO786376:HRO786385 IBK786376:IBK786385 ILG786376:ILG786385 IVC786376:IVC786385 JEY786376:JEY786385 JOU786376:JOU786385 JYQ786376:JYQ786385 KIM786376:KIM786385 KSI786376:KSI786385 LCE786376:LCE786385 LMA786376:LMA786385 LVW786376:LVW786385 MFS786376:MFS786385 MPO786376:MPO786385 MZK786376:MZK786385 NJG786376:NJG786385 NTC786376:NTC786385 OCY786376:OCY786385 OMU786376:OMU786385 OWQ786376:OWQ786385 PGM786376:PGM786385 PQI786376:PQI786385 QAE786376:QAE786385 QKA786376:QKA786385 QTW786376:QTW786385 RDS786376:RDS786385 RNO786376:RNO786385 RXK786376:RXK786385 SHG786376:SHG786385 SRC786376:SRC786385 TAY786376:TAY786385 TKU786376:TKU786385 TUQ786376:TUQ786385 UEM786376:UEM786385 UOI786376:UOI786385 UYE786376:UYE786385 VIA786376:VIA786385 VRW786376:VRW786385 WBS786376:WBS786385 WLO786376:WLO786385 WVK786376:WVK786385 J851912:K851921 IY851912:IY851921 SU851912:SU851921 ACQ851912:ACQ851921 AMM851912:AMM851921 AWI851912:AWI851921 BGE851912:BGE851921 BQA851912:BQA851921 BZW851912:BZW851921 CJS851912:CJS851921 CTO851912:CTO851921 DDK851912:DDK851921 DNG851912:DNG851921 DXC851912:DXC851921 EGY851912:EGY851921 EQU851912:EQU851921 FAQ851912:FAQ851921 FKM851912:FKM851921 FUI851912:FUI851921 GEE851912:GEE851921 GOA851912:GOA851921 GXW851912:GXW851921 HHS851912:HHS851921 HRO851912:HRO851921 IBK851912:IBK851921 ILG851912:ILG851921 IVC851912:IVC851921 JEY851912:JEY851921 JOU851912:JOU851921 JYQ851912:JYQ851921 KIM851912:KIM851921 KSI851912:KSI851921 LCE851912:LCE851921 LMA851912:LMA851921 LVW851912:LVW851921 MFS851912:MFS851921 MPO851912:MPO851921 MZK851912:MZK851921 NJG851912:NJG851921 NTC851912:NTC851921 OCY851912:OCY851921 OMU851912:OMU851921 OWQ851912:OWQ851921 PGM851912:PGM851921 PQI851912:PQI851921 QAE851912:QAE851921 QKA851912:QKA851921 QTW851912:QTW851921 RDS851912:RDS851921 RNO851912:RNO851921 RXK851912:RXK851921 SHG851912:SHG851921 SRC851912:SRC851921 TAY851912:TAY851921 TKU851912:TKU851921 TUQ851912:TUQ851921 UEM851912:UEM851921 UOI851912:UOI851921 UYE851912:UYE851921 VIA851912:VIA851921 VRW851912:VRW851921 WBS851912:WBS851921 WLO851912:WLO851921 WVK851912:WVK851921 J917448:K917457 IY917448:IY917457 SU917448:SU917457 ACQ917448:ACQ917457 AMM917448:AMM917457 AWI917448:AWI917457 BGE917448:BGE917457 BQA917448:BQA917457 BZW917448:BZW917457 CJS917448:CJS917457 CTO917448:CTO917457 DDK917448:DDK917457 DNG917448:DNG917457 DXC917448:DXC917457 EGY917448:EGY917457 EQU917448:EQU917457 FAQ917448:FAQ917457 FKM917448:FKM917457 FUI917448:FUI917457 GEE917448:GEE917457 GOA917448:GOA917457 GXW917448:GXW917457 HHS917448:HHS917457 HRO917448:HRO917457 IBK917448:IBK917457 ILG917448:ILG917457 IVC917448:IVC917457 JEY917448:JEY917457 JOU917448:JOU917457 JYQ917448:JYQ917457 KIM917448:KIM917457 KSI917448:KSI917457 LCE917448:LCE917457 LMA917448:LMA917457 LVW917448:LVW917457 MFS917448:MFS917457 MPO917448:MPO917457 MZK917448:MZK917457 NJG917448:NJG917457 NTC917448:NTC917457 OCY917448:OCY917457 OMU917448:OMU917457 OWQ917448:OWQ917457 PGM917448:PGM917457 PQI917448:PQI917457 QAE917448:QAE917457 QKA917448:QKA917457 QTW917448:QTW917457 RDS917448:RDS917457 RNO917448:RNO917457 RXK917448:RXK917457 SHG917448:SHG917457 SRC917448:SRC917457 TAY917448:TAY917457 TKU917448:TKU917457 TUQ917448:TUQ917457 UEM917448:UEM917457 UOI917448:UOI917457 UYE917448:UYE917457 VIA917448:VIA917457 VRW917448:VRW917457 WBS917448:WBS917457 WLO917448:WLO917457 WVK917448:WVK917457 J982984:K982993 IY982984:IY982993 SU982984:SU982993 ACQ982984:ACQ982993 AMM982984:AMM982993 AWI982984:AWI982993 BGE982984:BGE982993 BQA982984:BQA982993 BZW982984:BZW982993 CJS982984:CJS982993 CTO982984:CTO982993 DDK982984:DDK982993 DNG982984:DNG982993 DXC982984:DXC982993 EGY982984:EGY982993 EQU982984:EQU982993 FAQ982984:FAQ982993 FKM982984:FKM982993 FUI982984:FUI982993 GEE982984:GEE982993 GOA982984:GOA982993 GXW982984:GXW982993 HHS982984:HHS982993 HRO982984:HRO982993 IBK982984:IBK982993 ILG982984:ILG982993 IVC982984:IVC982993 JEY982984:JEY982993 JOU982984:JOU982993 JYQ982984:JYQ982993 KIM982984:KIM982993 KSI982984:KSI982993 LCE982984:LCE982993 LMA982984:LMA982993 LVW982984:LVW982993 MFS982984:MFS982993 MPO982984:MPO982993 MZK982984:MZK982993 NJG982984:NJG982993 NTC982984:NTC982993 OCY982984:OCY982993 OMU982984:OMU982993 OWQ982984:OWQ982993 PGM982984:PGM982993 PQI982984:PQI982993 QAE982984:QAE982993 QKA982984:QKA982993 QTW982984:QTW982993 RDS982984:RDS982993 RNO982984:RNO982993 RXK982984:RXK982993 SHG982984:SHG982993 SRC982984:SRC982993 TAY982984:TAY982993 TKU982984:TKU982993 TUQ982984:TUQ982993 UEM982984:UEM982993 UOI982984:UOI982993 UYE982984:UYE982993 VIA982984:VIA982993 VRW982984:VRW982993 WBS982984:WBS982993 WLO982984:WLO982993 WVK982984:WVK982993 J65576:K65585 IY65576:IY65585 SU65576:SU65585 ACQ65576:ACQ65585 AMM65576:AMM65585 AWI65576:AWI65585 BGE65576:BGE65585 BQA65576:BQA65585 BZW65576:BZW65585 CJS65576:CJS65585 CTO65576:CTO65585 DDK65576:DDK65585 DNG65576:DNG65585 DXC65576:DXC65585 EGY65576:EGY65585 EQU65576:EQU65585 FAQ65576:FAQ65585 FKM65576:FKM65585 FUI65576:FUI65585 GEE65576:GEE65585 GOA65576:GOA65585 GXW65576:GXW65585 HHS65576:HHS65585 HRO65576:HRO65585 IBK65576:IBK65585 ILG65576:ILG65585 IVC65576:IVC65585 JEY65576:JEY65585 JOU65576:JOU65585 JYQ65576:JYQ65585 KIM65576:KIM65585 KSI65576:KSI65585 LCE65576:LCE65585 LMA65576:LMA65585 LVW65576:LVW65585 MFS65576:MFS65585 MPO65576:MPO65585 MZK65576:MZK65585 NJG65576:NJG65585 NTC65576:NTC65585 OCY65576:OCY65585 OMU65576:OMU65585 OWQ65576:OWQ65585 PGM65576:PGM65585 PQI65576:PQI65585 QAE65576:QAE65585 QKA65576:QKA65585 QTW65576:QTW65585 RDS65576:RDS65585 RNO65576:RNO65585 RXK65576:RXK65585 SHG65576:SHG65585 SRC65576:SRC65585 TAY65576:TAY65585 TKU65576:TKU65585 TUQ65576:TUQ65585 UEM65576:UEM65585 UOI65576:UOI65585 UYE65576:UYE65585 VIA65576:VIA65585 VRW65576:VRW65585 WBS65576:WBS65585 WLO65576:WLO65585 WVK65576:WVK65585 J131112:K131121 IY131112:IY131121 SU131112:SU131121 ACQ131112:ACQ131121 AMM131112:AMM131121 AWI131112:AWI131121 BGE131112:BGE131121 BQA131112:BQA131121 BZW131112:BZW131121 CJS131112:CJS131121 CTO131112:CTO131121 DDK131112:DDK131121 DNG131112:DNG131121 DXC131112:DXC131121 EGY131112:EGY131121 EQU131112:EQU131121 FAQ131112:FAQ131121 FKM131112:FKM131121 FUI131112:FUI131121 GEE131112:GEE131121 GOA131112:GOA131121 GXW131112:GXW131121 HHS131112:HHS131121 HRO131112:HRO131121 IBK131112:IBK131121 ILG131112:ILG131121 IVC131112:IVC131121 JEY131112:JEY131121 JOU131112:JOU131121 JYQ131112:JYQ131121 KIM131112:KIM131121 KSI131112:KSI131121 LCE131112:LCE131121 LMA131112:LMA131121 LVW131112:LVW131121 MFS131112:MFS131121 MPO131112:MPO131121 MZK131112:MZK131121 NJG131112:NJG131121 NTC131112:NTC131121 OCY131112:OCY131121 OMU131112:OMU131121 OWQ131112:OWQ131121 PGM131112:PGM131121 PQI131112:PQI131121 QAE131112:QAE131121 QKA131112:QKA131121 QTW131112:QTW131121 RDS131112:RDS131121 RNO131112:RNO131121 RXK131112:RXK131121 SHG131112:SHG131121 SRC131112:SRC131121 TAY131112:TAY131121 TKU131112:TKU131121 TUQ131112:TUQ131121 UEM131112:UEM131121 UOI131112:UOI131121 UYE131112:UYE131121 VIA131112:VIA131121 VRW131112:VRW131121 WBS131112:WBS131121 WLO131112:WLO131121 WVK131112:WVK131121 J196648:K196657 IY196648:IY196657 SU196648:SU196657 ACQ196648:ACQ196657 AMM196648:AMM196657 AWI196648:AWI196657 BGE196648:BGE196657 BQA196648:BQA196657 BZW196648:BZW196657 CJS196648:CJS196657 CTO196648:CTO196657 DDK196648:DDK196657 DNG196648:DNG196657 DXC196648:DXC196657 EGY196648:EGY196657 EQU196648:EQU196657 FAQ196648:FAQ196657 FKM196648:FKM196657 FUI196648:FUI196657 GEE196648:GEE196657 GOA196648:GOA196657 GXW196648:GXW196657 HHS196648:HHS196657 HRO196648:HRO196657 IBK196648:IBK196657 ILG196648:ILG196657 IVC196648:IVC196657 JEY196648:JEY196657 JOU196648:JOU196657 JYQ196648:JYQ196657 KIM196648:KIM196657 KSI196648:KSI196657 LCE196648:LCE196657 LMA196648:LMA196657 LVW196648:LVW196657 MFS196648:MFS196657 MPO196648:MPO196657 MZK196648:MZK196657 NJG196648:NJG196657 NTC196648:NTC196657 OCY196648:OCY196657 OMU196648:OMU196657 OWQ196648:OWQ196657 PGM196648:PGM196657 PQI196648:PQI196657 QAE196648:QAE196657 QKA196648:QKA196657 QTW196648:QTW196657 RDS196648:RDS196657 RNO196648:RNO196657 RXK196648:RXK196657 SHG196648:SHG196657 SRC196648:SRC196657 TAY196648:TAY196657 TKU196648:TKU196657 TUQ196648:TUQ196657 UEM196648:UEM196657 UOI196648:UOI196657 UYE196648:UYE196657 VIA196648:VIA196657 VRW196648:VRW196657 WBS196648:WBS196657 WLO196648:WLO196657 WVK196648:WVK196657 J262184:K262193 IY262184:IY262193 SU262184:SU262193 ACQ262184:ACQ262193 AMM262184:AMM262193 AWI262184:AWI262193 BGE262184:BGE262193 BQA262184:BQA262193 BZW262184:BZW262193 CJS262184:CJS262193 CTO262184:CTO262193 DDK262184:DDK262193 DNG262184:DNG262193 DXC262184:DXC262193 EGY262184:EGY262193 EQU262184:EQU262193 FAQ262184:FAQ262193 FKM262184:FKM262193 FUI262184:FUI262193 GEE262184:GEE262193 GOA262184:GOA262193 GXW262184:GXW262193 HHS262184:HHS262193 HRO262184:HRO262193 IBK262184:IBK262193 ILG262184:ILG262193 IVC262184:IVC262193 JEY262184:JEY262193 JOU262184:JOU262193 JYQ262184:JYQ262193 KIM262184:KIM262193 KSI262184:KSI262193 LCE262184:LCE262193 LMA262184:LMA262193 LVW262184:LVW262193 MFS262184:MFS262193 MPO262184:MPO262193 MZK262184:MZK262193 NJG262184:NJG262193 NTC262184:NTC262193 OCY262184:OCY262193 OMU262184:OMU262193 OWQ262184:OWQ262193 PGM262184:PGM262193 PQI262184:PQI262193 QAE262184:QAE262193 QKA262184:QKA262193 QTW262184:QTW262193 RDS262184:RDS262193 RNO262184:RNO262193 RXK262184:RXK262193 SHG262184:SHG262193 SRC262184:SRC262193 TAY262184:TAY262193 TKU262184:TKU262193 TUQ262184:TUQ262193 UEM262184:UEM262193 UOI262184:UOI262193 UYE262184:UYE262193 VIA262184:VIA262193 VRW262184:VRW262193 WBS262184:WBS262193 WLO262184:WLO262193 WVK262184:WVK262193 J327720:K327729 IY327720:IY327729 SU327720:SU327729 ACQ327720:ACQ327729 AMM327720:AMM327729 AWI327720:AWI327729 BGE327720:BGE327729 BQA327720:BQA327729 BZW327720:BZW327729 CJS327720:CJS327729 CTO327720:CTO327729 DDK327720:DDK327729 DNG327720:DNG327729 DXC327720:DXC327729 EGY327720:EGY327729 EQU327720:EQU327729 FAQ327720:FAQ327729 FKM327720:FKM327729 FUI327720:FUI327729 GEE327720:GEE327729 GOA327720:GOA327729 GXW327720:GXW327729 HHS327720:HHS327729 HRO327720:HRO327729 IBK327720:IBK327729 ILG327720:ILG327729 IVC327720:IVC327729 JEY327720:JEY327729 JOU327720:JOU327729 JYQ327720:JYQ327729 KIM327720:KIM327729 KSI327720:KSI327729 LCE327720:LCE327729 LMA327720:LMA327729 LVW327720:LVW327729 MFS327720:MFS327729 MPO327720:MPO327729 MZK327720:MZK327729 NJG327720:NJG327729 NTC327720:NTC327729 OCY327720:OCY327729 OMU327720:OMU327729 OWQ327720:OWQ327729 PGM327720:PGM327729 PQI327720:PQI327729 QAE327720:QAE327729 QKA327720:QKA327729 QTW327720:QTW327729 RDS327720:RDS327729 RNO327720:RNO327729 RXK327720:RXK327729 SHG327720:SHG327729 SRC327720:SRC327729 TAY327720:TAY327729 TKU327720:TKU327729 TUQ327720:TUQ327729 UEM327720:UEM327729 UOI327720:UOI327729 UYE327720:UYE327729 VIA327720:VIA327729 VRW327720:VRW327729 WBS327720:WBS327729 WLO327720:WLO327729 WVK327720:WVK327729 J393256:K393265 IY393256:IY393265 SU393256:SU393265 ACQ393256:ACQ393265 AMM393256:AMM393265 AWI393256:AWI393265 BGE393256:BGE393265 BQA393256:BQA393265 BZW393256:BZW393265 CJS393256:CJS393265 CTO393256:CTO393265 DDK393256:DDK393265 DNG393256:DNG393265 DXC393256:DXC393265 EGY393256:EGY393265 EQU393256:EQU393265 FAQ393256:FAQ393265 FKM393256:FKM393265 FUI393256:FUI393265 GEE393256:GEE393265 GOA393256:GOA393265 GXW393256:GXW393265 HHS393256:HHS393265 HRO393256:HRO393265 IBK393256:IBK393265 ILG393256:ILG393265 IVC393256:IVC393265 JEY393256:JEY393265 JOU393256:JOU393265 JYQ393256:JYQ393265 KIM393256:KIM393265 KSI393256:KSI393265 LCE393256:LCE393265 LMA393256:LMA393265 LVW393256:LVW393265 MFS393256:MFS393265 MPO393256:MPO393265 MZK393256:MZK393265 NJG393256:NJG393265 NTC393256:NTC393265 OCY393256:OCY393265 OMU393256:OMU393265 OWQ393256:OWQ393265 PGM393256:PGM393265 PQI393256:PQI393265 QAE393256:QAE393265 QKA393256:QKA393265 QTW393256:QTW393265 RDS393256:RDS393265 RNO393256:RNO393265 RXK393256:RXK393265 SHG393256:SHG393265 SRC393256:SRC393265 TAY393256:TAY393265 TKU393256:TKU393265 TUQ393256:TUQ393265 UEM393256:UEM393265 UOI393256:UOI393265 UYE393256:UYE393265 VIA393256:VIA393265 VRW393256:VRW393265 WBS393256:WBS393265 WLO393256:WLO393265 WVK393256:WVK393265 J458792:K458801 IY458792:IY458801 SU458792:SU458801 ACQ458792:ACQ458801 AMM458792:AMM458801 AWI458792:AWI458801 BGE458792:BGE458801 BQA458792:BQA458801 BZW458792:BZW458801 CJS458792:CJS458801 CTO458792:CTO458801 DDK458792:DDK458801 DNG458792:DNG458801 DXC458792:DXC458801 EGY458792:EGY458801 EQU458792:EQU458801 FAQ458792:FAQ458801 FKM458792:FKM458801 FUI458792:FUI458801 GEE458792:GEE458801 GOA458792:GOA458801 GXW458792:GXW458801 HHS458792:HHS458801 HRO458792:HRO458801 IBK458792:IBK458801 ILG458792:ILG458801 IVC458792:IVC458801 JEY458792:JEY458801 JOU458792:JOU458801 JYQ458792:JYQ458801 KIM458792:KIM458801 KSI458792:KSI458801 LCE458792:LCE458801 LMA458792:LMA458801 LVW458792:LVW458801 MFS458792:MFS458801 MPO458792:MPO458801 MZK458792:MZK458801 NJG458792:NJG458801 NTC458792:NTC458801 OCY458792:OCY458801 OMU458792:OMU458801 OWQ458792:OWQ458801 PGM458792:PGM458801 PQI458792:PQI458801 QAE458792:QAE458801 QKA458792:QKA458801 QTW458792:QTW458801 RDS458792:RDS458801 RNO458792:RNO458801 RXK458792:RXK458801 SHG458792:SHG458801 SRC458792:SRC458801 TAY458792:TAY458801 TKU458792:TKU458801 TUQ458792:TUQ458801 UEM458792:UEM458801 UOI458792:UOI458801 UYE458792:UYE458801 VIA458792:VIA458801 VRW458792:VRW458801 WBS458792:WBS458801 WLO458792:WLO458801 WVK458792:WVK458801 J524328:K524337 IY524328:IY524337 SU524328:SU524337 ACQ524328:ACQ524337 AMM524328:AMM524337 AWI524328:AWI524337 BGE524328:BGE524337 BQA524328:BQA524337 BZW524328:BZW524337 CJS524328:CJS524337 CTO524328:CTO524337 DDK524328:DDK524337 DNG524328:DNG524337 DXC524328:DXC524337 EGY524328:EGY524337 EQU524328:EQU524337 FAQ524328:FAQ524337 FKM524328:FKM524337 FUI524328:FUI524337 GEE524328:GEE524337 GOA524328:GOA524337 GXW524328:GXW524337 HHS524328:HHS524337 HRO524328:HRO524337 IBK524328:IBK524337 ILG524328:ILG524337 IVC524328:IVC524337 JEY524328:JEY524337 JOU524328:JOU524337 JYQ524328:JYQ524337 KIM524328:KIM524337 KSI524328:KSI524337 LCE524328:LCE524337 LMA524328:LMA524337 LVW524328:LVW524337 MFS524328:MFS524337 MPO524328:MPO524337 MZK524328:MZK524337 NJG524328:NJG524337 NTC524328:NTC524337 OCY524328:OCY524337 OMU524328:OMU524337 OWQ524328:OWQ524337 PGM524328:PGM524337 PQI524328:PQI524337 QAE524328:QAE524337 QKA524328:QKA524337 QTW524328:QTW524337 RDS524328:RDS524337 RNO524328:RNO524337 RXK524328:RXK524337 SHG524328:SHG524337 SRC524328:SRC524337 TAY524328:TAY524337 TKU524328:TKU524337 TUQ524328:TUQ524337 UEM524328:UEM524337 UOI524328:UOI524337 UYE524328:UYE524337 VIA524328:VIA524337 VRW524328:VRW524337 WBS524328:WBS524337 WLO524328:WLO524337 WVK524328:WVK524337 J589864:K589873 IY589864:IY589873 SU589864:SU589873 ACQ589864:ACQ589873 AMM589864:AMM589873 AWI589864:AWI589873 BGE589864:BGE589873 BQA589864:BQA589873 BZW589864:BZW589873 CJS589864:CJS589873 CTO589864:CTO589873 DDK589864:DDK589873 DNG589864:DNG589873 DXC589864:DXC589873 EGY589864:EGY589873 EQU589864:EQU589873 FAQ589864:FAQ589873 FKM589864:FKM589873 FUI589864:FUI589873 GEE589864:GEE589873 GOA589864:GOA589873 GXW589864:GXW589873 HHS589864:HHS589873 HRO589864:HRO589873 IBK589864:IBK589873 ILG589864:ILG589873 IVC589864:IVC589873 JEY589864:JEY589873 JOU589864:JOU589873 JYQ589864:JYQ589873 KIM589864:KIM589873 KSI589864:KSI589873 LCE589864:LCE589873 LMA589864:LMA589873 LVW589864:LVW589873 MFS589864:MFS589873 MPO589864:MPO589873 MZK589864:MZK589873 NJG589864:NJG589873 NTC589864:NTC589873 OCY589864:OCY589873 OMU589864:OMU589873 OWQ589864:OWQ589873 PGM589864:PGM589873 PQI589864:PQI589873 QAE589864:QAE589873 QKA589864:QKA589873 QTW589864:QTW589873 RDS589864:RDS589873 RNO589864:RNO589873 RXK589864:RXK589873 SHG589864:SHG589873 SRC589864:SRC589873 TAY589864:TAY589873 TKU589864:TKU589873 TUQ589864:TUQ589873 UEM589864:UEM589873 UOI589864:UOI589873 UYE589864:UYE589873 VIA589864:VIA589873 VRW589864:VRW589873 WBS589864:WBS589873 WLO589864:WLO589873 WVK589864:WVK589873 J655400:K655409 IY655400:IY655409 SU655400:SU655409 ACQ655400:ACQ655409 AMM655400:AMM655409 AWI655400:AWI655409 BGE655400:BGE655409 BQA655400:BQA655409 BZW655400:BZW655409 CJS655400:CJS655409 CTO655400:CTO655409 DDK655400:DDK655409 DNG655400:DNG655409 DXC655400:DXC655409 EGY655400:EGY655409 EQU655400:EQU655409 FAQ655400:FAQ655409 FKM655400:FKM655409 FUI655400:FUI655409 GEE655400:GEE655409 GOA655400:GOA655409 GXW655400:GXW655409 HHS655400:HHS655409 HRO655400:HRO655409 IBK655400:IBK655409 ILG655400:ILG655409 IVC655400:IVC655409 JEY655400:JEY655409 JOU655400:JOU655409 JYQ655400:JYQ655409 KIM655400:KIM655409 KSI655400:KSI655409 LCE655400:LCE655409 LMA655400:LMA655409 LVW655400:LVW655409 MFS655400:MFS655409 MPO655400:MPO655409 MZK655400:MZK655409 NJG655400:NJG655409 NTC655400:NTC655409 OCY655400:OCY655409 OMU655400:OMU655409 OWQ655400:OWQ655409 PGM655400:PGM655409 PQI655400:PQI655409 QAE655400:QAE655409 QKA655400:QKA655409 QTW655400:QTW655409 RDS655400:RDS655409 RNO655400:RNO655409 RXK655400:RXK655409 SHG655400:SHG655409 SRC655400:SRC655409 TAY655400:TAY655409 TKU655400:TKU655409 TUQ655400:TUQ655409 UEM655400:UEM655409 UOI655400:UOI655409 UYE655400:UYE655409 VIA655400:VIA655409 VRW655400:VRW655409 WBS655400:WBS655409 WLO655400:WLO655409 WVK655400:WVK655409 J720936:K720945 IY720936:IY720945 SU720936:SU720945 ACQ720936:ACQ720945 AMM720936:AMM720945 AWI720936:AWI720945 BGE720936:BGE720945 BQA720936:BQA720945 BZW720936:BZW720945 CJS720936:CJS720945 CTO720936:CTO720945 DDK720936:DDK720945 DNG720936:DNG720945 DXC720936:DXC720945 EGY720936:EGY720945 EQU720936:EQU720945 FAQ720936:FAQ720945 FKM720936:FKM720945 FUI720936:FUI720945 GEE720936:GEE720945 GOA720936:GOA720945 GXW720936:GXW720945 HHS720936:HHS720945 HRO720936:HRO720945 IBK720936:IBK720945 ILG720936:ILG720945 IVC720936:IVC720945 JEY720936:JEY720945 JOU720936:JOU720945 JYQ720936:JYQ720945 KIM720936:KIM720945 KSI720936:KSI720945 LCE720936:LCE720945 LMA720936:LMA720945 LVW720936:LVW720945 MFS720936:MFS720945 MPO720936:MPO720945 MZK720936:MZK720945 NJG720936:NJG720945 NTC720936:NTC720945 OCY720936:OCY720945 OMU720936:OMU720945 OWQ720936:OWQ720945 PGM720936:PGM720945 PQI720936:PQI720945 QAE720936:QAE720945 QKA720936:QKA720945 QTW720936:QTW720945 RDS720936:RDS720945 RNO720936:RNO720945 RXK720936:RXK720945 SHG720936:SHG720945 SRC720936:SRC720945 TAY720936:TAY720945 TKU720936:TKU720945 TUQ720936:TUQ720945 UEM720936:UEM720945 UOI720936:UOI720945 UYE720936:UYE720945 VIA720936:VIA720945 VRW720936:VRW720945 WBS720936:WBS720945 WLO720936:WLO720945 WVK720936:WVK720945 J786472:K786481 IY786472:IY786481 SU786472:SU786481 ACQ786472:ACQ786481 AMM786472:AMM786481 AWI786472:AWI786481 BGE786472:BGE786481 BQA786472:BQA786481 BZW786472:BZW786481 CJS786472:CJS786481 CTO786472:CTO786481 DDK786472:DDK786481 DNG786472:DNG786481 DXC786472:DXC786481 EGY786472:EGY786481 EQU786472:EQU786481 FAQ786472:FAQ786481 FKM786472:FKM786481 FUI786472:FUI786481 GEE786472:GEE786481 GOA786472:GOA786481 GXW786472:GXW786481 HHS786472:HHS786481 HRO786472:HRO786481 IBK786472:IBK786481 ILG786472:ILG786481 IVC786472:IVC786481 JEY786472:JEY786481 JOU786472:JOU786481 JYQ786472:JYQ786481 KIM786472:KIM786481 KSI786472:KSI786481 LCE786472:LCE786481 LMA786472:LMA786481 LVW786472:LVW786481 MFS786472:MFS786481 MPO786472:MPO786481 MZK786472:MZK786481 NJG786472:NJG786481 NTC786472:NTC786481 OCY786472:OCY786481 OMU786472:OMU786481 OWQ786472:OWQ786481 PGM786472:PGM786481 PQI786472:PQI786481 QAE786472:QAE786481 QKA786472:QKA786481 QTW786472:QTW786481 RDS786472:RDS786481 RNO786472:RNO786481 RXK786472:RXK786481 SHG786472:SHG786481 SRC786472:SRC786481 TAY786472:TAY786481 TKU786472:TKU786481 TUQ786472:TUQ786481 UEM786472:UEM786481 UOI786472:UOI786481 UYE786472:UYE786481 VIA786472:VIA786481 VRW786472:VRW786481 WBS786472:WBS786481 WLO786472:WLO786481 WVK786472:WVK786481 J852008:K852017 IY852008:IY852017 SU852008:SU852017 ACQ852008:ACQ852017 AMM852008:AMM852017 AWI852008:AWI852017 BGE852008:BGE852017 BQA852008:BQA852017 BZW852008:BZW852017 CJS852008:CJS852017 CTO852008:CTO852017 DDK852008:DDK852017 DNG852008:DNG852017 DXC852008:DXC852017 EGY852008:EGY852017 EQU852008:EQU852017 FAQ852008:FAQ852017 FKM852008:FKM852017 FUI852008:FUI852017 GEE852008:GEE852017 GOA852008:GOA852017 GXW852008:GXW852017 HHS852008:HHS852017 HRO852008:HRO852017 IBK852008:IBK852017 ILG852008:ILG852017 IVC852008:IVC852017 JEY852008:JEY852017 JOU852008:JOU852017 JYQ852008:JYQ852017 KIM852008:KIM852017 KSI852008:KSI852017 LCE852008:LCE852017 LMA852008:LMA852017 LVW852008:LVW852017 MFS852008:MFS852017 MPO852008:MPO852017 MZK852008:MZK852017 NJG852008:NJG852017 NTC852008:NTC852017 OCY852008:OCY852017 OMU852008:OMU852017 OWQ852008:OWQ852017 PGM852008:PGM852017 PQI852008:PQI852017 QAE852008:QAE852017 QKA852008:QKA852017 QTW852008:QTW852017 RDS852008:RDS852017 RNO852008:RNO852017 RXK852008:RXK852017 SHG852008:SHG852017 SRC852008:SRC852017 TAY852008:TAY852017 TKU852008:TKU852017 TUQ852008:TUQ852017 UEM852008:UEM852017 UOI852008:UOI852017 UYE852008:UYE852017 VIA852008:VIA852017 VRW852008:VRW852017 WBS852008:WBS852017 WLO852008:WLO852017 WVK852008:WVK852017 J917544:K917553 IY917544:IY917553 SU917544:SU917553 ACQ917544:ACQ917553 AMM917544:AMM917553 AWI917544:AWI917553 BGE917544:BGE917553 BQA917544:BQA917553 BZW917544:BZW917553 CJS917544:CJS917553 CTO917544:CTO917553 DDK917544:DDK917553 DNG917544:DNG917553 DXC917544:DXC917553 EGY917544:EGY917553 EQU917544:EQU917553 FAQ917544:FAQ917553 FKM917544:FKM917553 FUI917544:FUI917553 GEE917544:GEE917553 GOA917544:GOA917553 GXW917544:GXW917553 HHS917544:HHS917553 HRO917544:HRO917553 IBK917544:IBK917553 ILG917544:ILG917553 IVC917544:IVC917553 JEY917544:JEY917553 JOU917544:JOU917553 JYQ917544:JYQ917553 KIM917544:KIM917553 KSI917544:KSI917553 LCE917544:LCE917553 LMA917544:LMA917553 LVW917544:LVW917553 MFS917544:MFS917553 MPO917544:MPO917553 MZK917544:MZK917553 NJG917544:NJG917553 NTC917544:NTC917553 OCY917544:OCY917553 OMU917544:OMU917553 OWQ917544:OWQ917553 PGM917544:PGM917553 PQI917544:PQI917553 QAE917544:QAE917553 QKA917544:QKA917553 QTW917544:QTW917553 RDS917544:RDS917553 RNO917544:RNO917553 RXK917544:RXK917553 SHG917544:SHG917553 SRC917544:SRC917553 TAY917544:TAY917553 TKU917544:TKU917553 TUQ917544:TUQ917553 UEM917544:UEM917553 UOI917544:UOI917553 UYE917544:UYE917553 VIA917544:VIA917553 VRW917544:VRW917553 WBS917544:WBS917553 WLO917544:WLO917553 WVK917544:WVK917553 J983080:K983089 IY983080:IY983089 SU983080:SU983089 ACQ983080:ACQ983089 AMM983080:AMM983089 AWI983080:AWI983089 BGE983080:BGE983089 BQA983080:BQA983089 BZW983080:BZW983089 CJS983080:CJS983089 CTO983080:CTO983089 DDK983080:DDK983089 DNG983080:DNG983089 DXC983080:DXC983089 EGY983080:EGY983089 EQU983080:EQU983089 FAQ983080:FAQ983089 FKM983080:FKM983089 FUI983080:FUI983089 GEE983080:GEE983089 GOA983080:GOA983089 GXW983080:GXW983089 HHS983080:HHS983089 HRO983080:HRO983089 IBK983080:IBK983089 ILG983080:ILG983089 IVC983080:IVC983089 JEY983080:JEY983089 JOU983080:JOU983089 JYQ983080:JYQ983089 KIM983080:KIM983089 KSI983080:KSI983089 LCE983080:LCE983089 LMA983080:LMA983089 LVW983080:LVW983089 MFS983080:MFS983089 MPO983080:MPO983089 MZK983080:MZK983089 NJG983080:NJG983089 NTC983080:NTC983089 OCY983080:OCY983089 OMU983080:OMU983089 OWQ983080:OWQ983089 PGM983080:PGM983089 PQI983080:PQI983089 QAE983080:QAE983089 QKA983080:QKA983089 QTW983080:QTW983089 RDS983080:RDS983089 RNO983080:RNO983089 RXK983080:RXK983089 SHG983080:SHG983089 SRC983080:SRC983089 TAY983080:TAY983089 TKU983080:TKU983089 TUQ983080:TUQ983089 UEM983080:UEM983089 UOI983080:UOI983089 UYE983080:UYE983089 VIA983080:VIA983089 VRW983080:VRW983089 WBS983080:WBS983089 WLO983080:WLO983089 WVK983080:WVK983089 WVK39:WVK55 WLO39:WLO55 WBS39:WBS55 VRW39:VRW55 VIA39:VIA55 UYE39:UYE55 UOI39:UOI55 UEM39:UEM55 TUQ39:TUQ55 TKU39:TKU55 TAY39:TAY55 SRC39:SRC55 SHG39:SHG55 RXK39:RXK55 RNO39:RNO55 RDS39:RDS55 QTW39:QTW55 QKA39:QKA55 QAE39:QAE55 PQI39:PQI55 PGM39:PGM55 OWQ39:OWQ55 OMU39:OMU55 OCY39:OCY55 NTC39:NTC55 NJG39:NJG55 MZK39:MZK55 MPO39:MPO55 MFS39:MFS55 LVW39:LVW55 LMA39:LMA55 LCE39:LCE55 KSI39:KSI55 KIM39:KIM55 JYQ39:JYQ55 JOU39:JOU55 JEY39:JEY55 IVC39:IVC55 ILG39:ILG55 IBK39:IBK55 HRO39:HRO55 HHS39:HHS55 GXW39:GXW55 GOA39:GOA55 GEE39:GEE55 FUI39:FUI55 FKM39:FKM55 FAQ39:FAQ55 EQU39:EQU55 EGY39:EGY55 DXC39:DXC55 DNG39:DNG55 DDK39:DDK55 CTO39:CTO55 CJS39:CJS55 BZW39:BZW55 BQA39:BQA55 BGE39:BGE55 AWI39:AWI55 AMM39:AMM55 ACQ39:ACQ55 SU39:SU55 IY39:IY55 J53:K53 WVK116:WVK132 WLO116:WLO132 WBS116:WBS132 VRW116:VRW132 VIA116:VIA132 UYE116:UYE132 UOI116:UOI132 UEM116:UEM132 TUQ116:TUQ132 TKU116:TKU132 TAY116:TAY132 SRC116:SRC132 SHG116:SHG132 RXK116:RXK132 RNO116:RNO132 RDS116:RDS132 QTW116:QTW132 QKA116:QKA132 QAE116:QAE132 PQI116:PQI132 PGM116:PGM132 OWQ116:OWQ132 OMU116:OMU132 OCY116:OCY132 NTC116:NTC132 NJG116:NJG132 MZK116:MZK132 MPO116:MPO132 MFS116:MFS132 LVW116:LVW132 LMA116:LMA132 LCE116:LCE132 KSI116:KSI132 KIM116:KIM132 JYQ116:JYQ132 JOU116:JOU132 JEY116:JEY132 IVC116:IVC132 ILG116:ILG132 IBK116:IBK132 HRO116:HRO132 HHS116:HHS132 GXW116:GXW132 GOA116:GOA132 GEE116:GEE132 FUI116:FUI132 FKM116:FKM132 FAQ116:FAQ132 EQU116:EQU132 EGY116:EGY132 DXC116:DXC132 DNG116:DNG132 DDK116:DDK132 CTO116:CTO132 CJS116:CJS132 BZW116:BZW132 BQA116:BQA132 BGE116:BGE132 AWI116:AWI132 AMM116:AMM132 ACQ116:ACQ132 SU116:SU132 IY116:IY132 J130:K130 WVK192:WVK208 WLO192:WLO208 WBS192:WBS208 VRW192:VRW208 VIA192:VIA208 UYE192:UYE208 UOI192:UOI208 UEM192:UEM208 TUQ192:TUQ208 TKU192:TKU208 TAY192:TAY208 SRC192:SRC208 SHG192:SHG208 RXK192:RXK208 RNO192:RNO208 RDS192:RDS208 QTW192:QTW208 QKA192:QKA208 QAE192:QAE208 PQI192:PQI208 PGM192:PGM208 OWQ192:OWQ208 OMU192:OMU208 OCY192:OCY208 NTC192:NTC208 NJG192:NJG208 MZK192:MZK208 MPO192:MPO208 MFS192:MFS208 LVW192:LVW208 LMA192:LMA208 LCE192:LCE208 KSI192:KSI208 KIM192:KIM208 JYQ192:JYQ208 JOU192:JOU208 JEY192:JEY208 IVC192:IVC208 ILG192:ILG208 IBK192:IBK208 HRO192:HRO208 HHS192:HHS208 GXW192:GXW208 GOA192:GOA208 GEE192:GEE208 FUI192:FUI208 FKM192:FKM208 FAQ192:FAQ208 EQU192:EQU208 EGY192:EGY208 DXC192:DXC208 DNG192:DNG208 DDK192:DDK208 CTO192:CTO208 CJS192:CJS208 BZW192:BZW208 BQA192:BQA208 BGE192:BGE208 AWI192:AWI208 AMM192:AMM208 ACQ192:ACQ208 SU192:SU208 IY192:IY208 J206:K206 WVK268:WVK284 WLO268:WLO284 WBS268:WBS284 VRW268:VRW284 VIA268:VIA284 UYE268:UYE284 UOI268:UOI284 UEM268:UEM284 TUQ268:TUQ284 TKU268:TKU284 TAY268:TAY284 SRC268:SRC284 SHG268:SHG284 RXK268:RXK284 RNO268:RNO284 RDS268:RDS284 QTW268:QTW284 QKA268:QKA284 QAE268:QAE284 PQI268:PQI284 PGM268:PGM284 OWQ268:OWQ284 OMU268:OMU284 OCY268:OCY284 NTC268:NTC284 NJG268:NJG284 MZK268:MZK284 MPO268:MPO284 MFS268:MFS284 LVW268:LVW284 LMA268:LMA284 LCE268:LCE284 KSI268:KSI284 KIM268:KIM284 JYQ268:JYQ284 JOU268:JOU284 JEY268:JEY284 IVC268:IVC284 ILG268:ILG284 IBK268:IBK284 HRO268:HRO284 HHS268:HHS284 GXW268:GXW284 GOA268:GOA284 GEE268:GEE284 FUI268:FUI284 FKM268:FKM284 FAQ268:FAQ284 EQU268:EQU284 EGY268:EGY284 DXC268:DXC284 DNG268:DNG284 DDK268:DDK284 CTO268:CTO284 CJS268:CJS284 BZW268:BZW284 BQA268:BQA284 BGE268:BGE284 AWI268:AWI284 AMM268:AMM284 ACQ268:ACQ284 SU268:SU284 IY268:IY284 J282:K282 WVK344:WVK360 WLO344:WLO360 WBS344:WBS360 VRW344:VRW360 VIA344:VIA360 UYE344:UYE360 UOI344:UOI360 UEM344:UEM360 TUQ344:TUQ360 TKU344:TKU360 TAY344:TAY360 SRC344:SRC360 SHG344:SHG360 RXK344:RXK360 RNO344:RNO360 RDS344:RDS360 QTW344:QTW360 QKA344:QKA360 QAE344:QAE360 PQI344:PQI360 PGM344:PGM360 OWQ344:OWQ360 OMU344:OMU360 OCY344:OCY360 NTC344:NTC360 NJG344:NJG360 MZK344:MZK360 MPO344:MPO360 MFS344:MFS360 LVW344:LVW360 LMA344:LMA360 LCE344:LCE360 KSI344:KSI360 KIM344:KIM360 JYQ344:JYQ360 JOU344:JOU360 JEY344:JEY360 IVC344:IVC360 ILG344:ILG360 IBK344:IBK360 HRO344:HRO360 HHS344:HHS360 GXW344:GXW360 GOA344:GOA360 GEE344:GEE360 FUI344:FUI360 FKM344:FKM360 FAQ344:FAQ360 EQU344:EQU360 EGY344:EGY360 DXC344:DXC360 DNG344:DNG360 DDK344:DDK360 CTO344:CTO360 CJS344:CJS360 BZW344:BZW360 BQA344:BQA360 BGE344:BGE360 AWI344:AWI360 AMM344:AMM360 ACQ344:ACQ360 SU344:SU360 IY344:IY360 J358:K358"/>
    <dataValidation allowBlank="1" showInputMessage="1" error="Der Gesamtbeschäftigungsumfang ergibt keine 100%. Bitte überprüfen Sie Ihre Eingaben." sqref="E65575:H65575 IT65575:IW65575 SP65575:SS65575 ACL65575:ACO65575 AMH65575:AMK65575 AWD65575:AWG65575 BFZ65575:BGC65575 BPV65575:BPY65575 BZR65575:BZU65575 CJN65575:CJQ65575 CTJ65575:CTM65575 DDF65575:DDI65575 DNB65575:DNE65575 DWX65575:DXA65575 EGT65575:EGW65575 EQP65575:EQS65575 FAL65575:FAO65575 FKH65575:FKK65575 FUD65575:FUG65575 GDZ65575:GEC65575 GNV65575:GNY65575 GXR65575:GXU65575 HHN65575:HHQ65575 HRJ65575:HRM65575 IBF65575:IBI65575 ILB65575:ILE65575 IUX65575:IVA65575 JET65575:JEW65575 JOP65575:JOS65575 JYL65575:JYO65575 KIH65575:KIK65575 KSD65575:KSG65575 LBZ65575:LCC65575 LLV65575:LLY65575 LVR65575:LVU65575 MFN65575:MFQ65575 MPJ65575:MPM65575 MZF65575:MZI65575 NJB65575:NJE65575 NSX65575:NTA65575 OCT65575:OCW65575 OMP65575:OMS65575 OWL65575:OWO65575 PGH65575:PGK65575 PQD65575:PQG65575 PZZ65575:QAC65575 QJV65575:QJY65575 QTR65575:QTU65575 RDN65575:RDQ65575 RNJ65575:RNM65575 RXF65575:RXI65575 SHB65575:SHE65575 SQX65575:SRA65575 TAT65575:TAW65575 TKP65575:TKS65575 TUL65575:TUO65575 UEH65575:UEK65575 UOD65575:UOG65575 UXZ65575:UYC65575 VHV65575:VHY65575 VRR65575:VRU65575 WBN65575:WBQ65575 WLJ65575:WLM65575 WVF65575:WVI65575 E131111:H131111 IT131111:IW131111 SP131111:SS131111 ACL131111:ACO131111 AMH131111:AMK131111 AWD131111:AWG131111 BFZ131111:BGC131111 BPV131111:BPY131111 BZR131111:BZU131111 CJN131111:CJQ131111 CTJ131111:CTM131111 DDF131111:DDI131111 DNB131111:DNE131111 DWX131111:DXA131111 EGT131111:EGW131111 EQP131111:EQS131111 FAL131111:FAO131111 FKH131111:FKK131111 FUD131111:FUG131111 GDZ131111:GEC131111 GNV131111:GNY131111 GXR131111:GXU131111 HHN131111:HHQ131111 HRJ131111:HRM131111 IBF131111:IBI131111 ILB131111:ILE131111 IUX131111:IVA131111 JET131111:JEW131111 JOP131111:JOS131111 JYL131111:JYO131111 KIH131111:KIK131111 KSD131111:KSG131111 LBZ131111:LCC131111 LLV131111:LLY131111 LVR131111:LVU131111 MFN131111:MFQ131111 MPJ131111:MPM131111 MZF131111:MZI131111 NJB131111:NJE131111 NSX131111:NTA131111 OCT131111:OCW131111 OMP131111:OMS131111 OWL131111:OWO131111 PGH131111:PGK131111 PQD131111:PQG131111 PZZ131111:QAC131111 QJV131111:QJY131111 QTR131111:QTU131111 RDN131111:RDQ131111 RNJ131111:RNM131111 RXF131111:RXI131111 SHB131111:SHE131111 SQX131111:SRA131111 TAT131111:TAW131111 TKP131111:TKS131111 TUL131111:TUO131111 UEH131111:UEK131111 UOD131111:UOG131111 UXZ131111:UYC131111 VHV131111:VHY131111 VRR131111:VRU131111 WBN131111:WBQ131111 WLJ131111:WLM131111 WVF131111:WVI131111 E196647:H196647 IT196647:IW196647 SP196647:SS196647 ACL196647:ACO196647 AMH196647:AMK196647 AWD196647:AWG196647 BFZ196647:BGC196647 BPV196647:BPY196647 BZR196647:BZU196647 CJN196647:CJQ196647 CTJ196647:CTM196647 DDF196647:DDI196647 DNB196647:DNE196647 DWX196647:DXA196647 EGT196647:EGW196647 EQP196647:EQS196647 FAL196647:FAO196647 FKH196647:FKK196647 FUD196647:FUG196647 GDZ196647:GEC196647 GNV196647:GNY196647 GXR196647:GXU196647 HHN196647:HHQ196647 HRJ196647:HRM196647 IBF196647:IBI196647 ILB196647:ILE196647 IUX196647:IVA196647 JET196647:JEW196647 JOP196647:JOS196647 JYL196647:JYO196647 KIH196647:KIK196647 KSD196647:KSG196647 LBZ196647:LCC196647 LLV196647:LLY196647 LVR196647:LVU196647 MFN196647:MFQ196647 MPJ196647:MPM196647 MZF196647:MZI196647 NJB196647:NJE196647 NSX196647:NTA196647 OCT196647:OCW196647 OMP196647:OMS196647 OWL196647:OWO196647 PGH196647:PGK196647 PQD196647:PQG196647 PZZ196647:QAC196647 QJV196647:QJY196647 QTR196647:QTU196647 RDN196647:RDQ196647 RNJ196647:RNM196647 RXF196647:RXI196647 SHB196647:SHE196647 SQX196647:SRA196647 TAT196647:TAW196647 TKP196647:TKS196647 TUL196647:TUO196647 UEH196647:UEK196647 UOD196647:UOG196647 UXZ196647:UYC196647 VHV196647:VHY196647 VRR196647:VRU196647 WBN196647:WBQ196647 WLJ196647:WLM196647 WVF196647:WVI196647 E262183:H262183 IT262183:IW262183 SP262183:SS262183 ACL262183:ACO262183 AMH262183:AMK262183 AWD262183:AWG262183 BFZ262183:BGC262183 BPV262183:BPY262183 BZR262183:BZU262183 CJN262183:CJQ262183 CTJ262183:CTM262183 DDF262183:DDI262183 DNB262183:DNE262183 DWX262183:DXA262183 EGT262183:EGW262183 EQP262183:EQS262183 FAL262183:FAO262183 FKH262183:FKK262183 FUD262183:FUG262183 GDZ262183:GEC262183 GNV262183:GNY262183 GXR262183:GXU262183 HHN262183:HHQ262183 HRJ262183:HRM262183 IBF262183:IBI262183 ILB262183:ILE262183 IUX262183:IVA262183 JET262183:JEW262183 JOP262183:JOS262183 JYL262183:JYO262183 KIH262183:KIK262183 KSD262183:KSG262183 LBZ262183:LCC262183 LLV262183:LLY262183 LVR262183:LVU262183 MFN262183:MFQ262183 MPJ262183:MPM262183 MZF262183:MZI262183 NJB262183:NJE262183 NSX262183:NTA262183 OCT262183:OCW262183 OMP262183:OMS262183 OWL262183:OWO262183 PGH262183:PGK262183 PQD262183:PQG262183 PZZ262183:QAC262183 QJV262183:QJY262183 QTR262183:QTU262183 RDN262183:RDQ262183 RNJ262183:RNM262183 RXF262183:RXI262183 SHB262183:SHE262183 SQX262183:SRA262183 TAT262183:TAW262183 TKP262183:TKS262183 TUL262183:TUO262183 UEH262183:UEK262183 UOD262183:UOG262183 UXZ262183:UYC262183 VHV262183:VHY262183 VRR262183:VRU262183 WBN262183:WBQ262183 WLJ262183:WLM262183 WVF262183:WVI262183 E327719:H327719 IT327719:IW327719 SP327719:SS327719 ACL327719:ACO327719 AMH327719:AMK327719 AWD327719:AWG327719 BFZ327719:BGC327719 BPV327719:BPY327719 BZR327719:BZU327719 CJN327719:CJQ327719 CTJ327719:CTM327719 DDF327719:DDI327719 DNB327719:DNE327719 DWX327719:DXA327719 EGT327719:EGW327719 EQP327719:EQS327719 FAL327719:FAO327719 FKH327719:FKK327719 FUD327719:FUG327719 GDZ327719:GEC327719 GNV327719:GNY327719 GXR327719:GXU327719 HHN327719:HHQ327719 HRJ327719:HRM327719 IBF327719:IBI327719 ILB327719:ILE327719 IUX327719:IVA327719 JET327719:JEW327719 JOP327719:JOS327719 JYL327719:JYO327719 KIH327719:KIK327719 KSD327719:KSG327719 LBZ327719:LCC327719 LLV327719:LLY327719 LVR327719:LVU327719 MFN327719:MFQ327719 MPJ327719:MPM327719 MZF327719:MZI327719 NJB327719:NJE327719 NSX327719:NTA327719 OCT327719:OCW327719 OMP327719:OMS327719 OWL327719:OWO327719 PGH327719:PGK327719 PQD327719:PQG327719 PZZ327719:QAC327719 QJV327719:QJY327719 QTR327719:QTU327719 RDN327719:RDQ327719 RNJ327719:RNM327719 RXF327719:RXI327719 SHB327719:SHE327719 SQX327719:SRA327719 TAT327719:TAW327719 TKP327719:TKS327719 TUL327719:TUO327719 UEH327719:UEK327719 UOD327719:UOG327719 UXZ327719:UYC327719 VHV327719:VHY327719 VRR327719:VRU327719 WBN327719:WBQ327719 WLJ327719:WLM327719 WVF327719:WVI327719 E393255:H393255 IT393255:IW393255 SP393255:SS393255 ACL393255:ACO393255 AMH393255:AMK393255 AWD393255:AWG393255 BFZ393255:BGC393255 BPV393255:BPY393255 BZR393255:BZU393255 CJN393255:CJQ393255 CTJ393255:CTM393255 DDF393255:DDI393255 DNB393255:DNE393255 DWX393255:DXA393255 EGT393255:EGW393255 EQP393255:EQS393255 FAL393255:FAO393255 FKH393255:FKK393255 FUD393255:FUG393255 GDZ393255:GEC393255 GNV393255:GNY393255 GXR393255:GXU393255 HHN393255:HHQ393255 HRJ393255:HRM393255 IBF393255:IBI393255 ILB393255:ILE393255 IUX393255:IVA393255 JET393255:JEW393255 JOP393255:JOS393255 JYL393255:JYO393255 KIH393255:KIK393255 KSD393255:KSG393255 LBZ393255:LCC393255 LLV393255:LLY393255 LVR393255:LVU393255 MFN393255:MFQ393255 MPJ393255:MPM393255 MZF393255:MZI393255 NJB393255:NJE393255 NSX393255:NTA393255 OCT393255:OCW393255 OMP393255:OMS393255 OWL393255:OWO393255 PGH393255:PGK393255 PQD393255:PQG393255 PZZ393255:QAC393255 QJV393255:QJY393255 QTR393255:QTU393255 RDN393255:RDQ393255 RNJ393255:RNM393255 RXF393255:RXI393255 SHB393255:SHE393255 SQX393255:SRA393255 TAT393255:TAW393255 TKP393255:TKS393255 TUL393255:TUO393255 UEH393255:UEK393255 UOD393255:UOG393255 UXZ393255:UYC393255 VHV393255:VHY393255 VRR393255:VRU393255 WBN393255:WBQ393255 WLJ393255:WLM393255 WVF393255:WVI393255 E458791:H458791 IT458791:IW458791 SP458791:SS458791 ACL458791:ACO458791 AMH458791:AMK458791 AWD458791:AWG458791 BFZ458791:BGC458791 BPV458791:BPY458791 BZR458791:BZU458791 CJN458791:CJQ458791 CTJ458791:CTM458791 DDF458791:DDI458791 DNB458791:DNE458791 DWX458791:DXA458791 EGT458791:EGW458791 EQP458791:EQS458791 FAL458791:FAO458791 FKH458791:FKK458791 FUD458791:FUG458791 GDZ458791:GEC458791 GNV458791:GNY458791 GXR458791:GXU458791 HHN458791:HHQ458791 HRJ458791:HRM458791 IBF458791:IBI458791 ILB458791:ILE458791 IUX458791:IVA458791 JET458791:JEW458791 JOP458791:JOS458791 JYL458791:JYO458791 KIH458791:KIK458791 KSD458791:KSG458791 LBZ458791:LCC458791 LLV458791:LLY458791 LVR458791:LVU458791 MFN458791:MFQ458791 MPJ458791:MPM458791 MZF458791:MZI458791 NJB458791:NJE458791 NSX458791:NTA458791 OCT458791:OCW458791 OMP458791:OMS458791 OWL458791:OWO458791 PGH458791:PGK458791 PQD458791:PQG458791 PZZ458791:QAC458791 QJV458791:QJY458791 QTR458791:QTU458791 RDN458791:RDQ458791 RNJ458791:RNM458791 RXF458791:RXI458791 SHB458791:SHE458791 SQX458791:SRA458791 TAT458791:TAW458791 TKP458791:TKS458791 TUL458791:TUO458791 UEH458791:UEK458791 UOD458791:UOG458791 UXZ458791:UYC458791 VHV458791:VHY458791 VRR458791:VRU458791 WBN458791:WBQ458791 WLJ458791:WLM458791 WVF458791:WVI458791 E524327:H524327 IT524327:IW524327 SP524327:SS524327 ACL524327:ACO524327 AMH524327:AMK524327 AWD524327:AWG524327 BFZ524327:BGC524327 BPV524327:BPY524327 BZR524327:BZU524327 CJN524327:CJQ524327 CTJ524327:CTM524327 DDF524327:DDI524327 DNB524327:DNE524327 DWX524327:DXA524327 EGT524327:EGW524327 EQP524327:EQS524327 FAL524327:FAO524327 FKH524327:FKK524327 FUD524327:FUG524327 GDZ524327:GEC524327 GNV524327:GNY524327 GXR524327:GXU524327 HHN524327:HHQ524327 HRJ524327:HRM524327 IBF524327:IBI524327 ILB524327:ILE524327 IUX524327:IVA524327 JET524327:JEW524327 JOP524327:JOS524327 JYL524327:JYO524327 KIH524327:KIK524327 KSD524327:KSG524327 LBZ524327:LCC524327 LLV524327:LLY524327 LVR524327:LVU524327 MFN524327:MFQ524327 MPJ524327:MPM524327 MZF524327:MZI524327 NJB524327:NJE524327 NSX524327:NTA524327 OCT524327:OCW524327 OMP524327:OMS524327 OWL524327:OWO524327 PGH524327:PGK524327 PQD524327:PQG524327 PZZ524327:QAC524327 QJV524327:QJY524327 QTR524327:QTU524327 RDN524327:RDQ524327 RNJ524327:RNM524327 RXF524327:RXI524327 SHB524327:SHE524327 SQX524327:SRA524327 TAT524327:TAW524327 TKP524327:TKS524327 TUL524327:TUO524327 UEH524327:UEK524327 UOD524327:UOG524327 UXZ524327:UYC524327 VHV524327:VHY524327 VRR524327:VRU524327 WBN524327:WBQ524327 WLJ524327:WLM524327 WVF524327:WVI524327 E589863:H589863 IT589863:IW589863 SP589863:SS589863 ACL589863:ACO589863 AMH589863:AMK589863 AWD589863:AWG589863 BFZ589863:BGC589863 BPV589863:BPY589863 BZR589863:BZU589863 CJN589863:CJQ589863 CTJ589863:CTM589863 DDF589863:DDI589863 DNB589863:DNE589863 DWX589863:DXA589863 EGT589863:EGW589863 EQP589863:EQS589863 FAL589863:FAO589863 FKH589863:FKK589863 FUD589863:FUG589863 GDZ589863:GEC589863 GNV589863:GNY589863 GXR589863:GXU589863 HHN589863:HHQ589863 HRJ589863:HRM589863 IBF589863:IBI589863 ILB589863:ILE589863 IUX589863:IVA589863 JET589863:JEW589863 JOP589863:JOS589863 JYL589863:JYO589863 KIH589863:KIK589863 KSD589863:KSG589863 LBZ589863:LCC589863 LLV589863:LLY589863 LVR589863:LVU589863 MFN589863:MFQ589863 MPJ589863:MPM589863 MZF589863:MZI589863 NJB589863:NJE589863 NSX589863:NTA589863 OCT589863:OCW589863 OMP589863:OMS589863 OWL589863:OWO589863 PGH589863:PGK589863 PQD589863:PQG589863 PZZ589863:QAC589863 QJV589863:QJY589863 QTR589863:QTU589863 RDN589863:RDQ589863 RNJ589863:RNM589863 RXF589863:RXI589863 SHB589863:SHE589863 SQX589863:SRA589863 TAT589863:TAW589863 TKP589863:TKS589863 TUL589863:TUO589863 UEH589863:UEK589863 UOD589863:UOG589863 UXZ589863:UYC589863 VHV589863:VHY589863 VRR589863:VRU589863 WBN589863:WBQ589863 WLJ589863:WLM589863 WVF589863:WVI589863 E655399:H655399 IT655399:IW655399 SP655399:SS655399 ACL655399:ACO655399 AMH655399:AMK655399 AWD655399:AWG655399 BFZ655399:BGC655399 BPV655399:BPY655399 BZR655399:BZU655399 CJN655399:CJQ655399 CTJ655399:CTM655399 DDF655399:DDI655399 DNB655399:DNE655399 DWX655399:DXA655399 EGT655399:EGW655399 EQP655399:EQS655399 FAL655399:FAO655399 FKH655399:FKK655399 FUD655399:FUG655399 GDZ655399:GEC655399 GNV655399:GNY655399 GXR655399:GXU655399 HHN655399:HHQ655399 HRJ655399:HRM655399 IBF655399:IBI655399 ILB655399:ILE655399 IUX655399:IVA655399 JET655399:JEW655399 JOP655399:JOS655399 JYL655399:JYO655399 KIH655399:KIK655399 KSD655399:KSG655399 LBZ655399:LCC655399 LLV655399:LLY655399 LVR655399:LVU655399 MFN655399:MFQ655399 MPJ655399:MPM655399 MZF655399:MZI655399 NJB655399:NJE655399 NSX655399:NTA655399 OCT655399:OCW655399 OMP655399:OMS655399 OWL655399:OWO655399 PGH655399:PGK655399 PQD655399:PQG655399 PZZ655399:QAC655399 QJV655399:QJY655399 QTR655399:QTU655399 RDN655399:RDQ655399 RNJ655399:RNM655399 RXF655399:RXI655399 SHB655399:SHE655399 SQX655399:SRA655399 TAT655399:TAW655399 TKP655399:TKS655399 TUL655399:TUO655399 UEH655399:UEK655399 UOD655399:UOG655399 UXZ655399:UYC655399 VHV655399:VHY655399 VRR655399:VRU655399 WBN655399:WBQ655399 WLJ655399:WLM655399 WVF655399:WVI655399 E720935:H720935 IT720935:IW720935 SP720935:SS720935 ACL720935:ACO720935 AMH720935:AMK720935 AWD720935:AWG720935 BFZ720935:BGC720935 BPV720935:BPY720935 BZR720935:BZU720935 CJN720935:CJQ720935 CTJ720935:CTM720935 DDF720935:DDI720935 DNB720935:DNE720935 DWX720935:DXA720935 EGT720935:EGW720935 EQP720935:EQS720935 FAL720935:FAO720935 FKH720935:FKK720935 FUD720935:FUG720935 GDZ720935:GEC720935 GNV720935:GNY720935 GXR720935:GXU720935 HHN720935:HHQ720935 HRJ720935:HRM720935 IBF720935:IBI720935 ILB720935:ILE720935 IUX720935:IVA720935 JET720935:JEW720935 JOP720935:JOS720935 JYL720935:JYO720935 KIH720935:KIK720935 KSD720935:KSG720935 LBZ720935:LCC720935 LLV720935:LLY720935 LVR720935:LVU720935 MFN720935:MFQ720935 MPJ720935:MPM720935 MZF720935:MZI720935 NJB720935:NJE720935 NSX720935:NTA720935 OCT720935:OCW720935 OMP720935:OMS720935 OWL720935:OWO720935 PGH720935:PGK720935 PQD720935:PQG720935 PZZ720935:QAC720935 QJV720935:QJY720935 QTR720935:QTU720935 RDN720935:RDQ720935 RNJ720935:RNM720935 RXF720935:RXI720935 SHB720935:SHE720935 SQX720935:SRA720935 TAT720935:TAW720935 TKP720935:TKS720935 TUL720935:TUO720935 UEH720935:UEK720935 UOD720935:UOG720935 UXZ720935:UYC720935 VHV720935:VHY720935 VRR720935:VRU720935 WBN720935:WBQ720935 WLJ720935:WLM720935 WVF720935:WVI720935 E786471:H786471 IT786471:IW786471 SP786471:SS786471 ACL786471:ACO786471 AMH786471:AMK786471 AWD786471:AWG786471 BFZ786471:BGC786471 BPV786471:BPY786471 BZR786471:BZU786471 CJN786471:CJQ786471 CTJ786471:CTM786471 DDF786471:DDI786471 DNB786471:DNE786471 DWX786471:DXA786471 EGT786471:EGW786471 EQP786471:EQS786471 FAL786471:FAO786471 FKH786471:FKK786471 FUD786471:FUG786471 GDZ786471:GEC786471 GNV786471:GNY786471 GXR786471:GXU786471 HHN786471:HHQ786471 HRJ786471:HRM786471 IBF786471:IBI786471 ILB786471:ILE786471 IUX786471:IVA786471 JET786471:JEW786471 JOP786471:JOS786471 JYL786471:JYO786471 KIH786471:KIK786471 KSD786471:KSG786471 LBZ786471:LCC786471 LLV786471:LLY786471 LVR786471:LVU786471 MFN786471:MFQ786471 MPJ786471:MPM786471 MZF786471:MZI786471 NJB786471:NJE786471 NSX786471:NTA786471 OCT786471:OCW786471 OMP786471:OMS786471 OWL786471:OWO786471 PGH786471:PGK786471 PQD786471:PQG786471 PZZ786471:QAC786471 QJV786471:QJY786471 QTR786471:QTU786471 RDN786471:RDQ786471 RNJ786471:RNM786471 RXF786471:RXI786471 SHB786471:SHE786471 SQX786471:SRA786471 TAT786471:TAW786471 TKP786471:TKS786471 TUL786471:TUO786471 UEH786471:UEK786471 UOD786471:UOG786471 UXZ786471:UYC786471 VHV786471:VHY786471 VRR786471:VRU786471 WBN786471:WBQ786471 WLJ786471:WLM786471 WVF786471:WVI786471 E852007:H852007 IT852007:IW852007 SP852007:SS852007 ACL852007:ACO852007 AMH852007:AMK852007 AWD852007:AWG852007 BFZ852007:BGC852007 BPV852007:BPY852007 BZR852007:BZU852007 CJN852007:CJQ852007 CTJ852007:CTM852007 DDF852007:DDI852007 DNB852007:DNE852007 DWX852007:DXA852007 EGT852007:EGW852007 EQP852007:EQS852007 FAL852007:FAO852007 FKH852007:FKK852007 FUD852007:FUG852007 GDZ852007:GEC852007 GNV852007:GNY852007 GXR852007:GXU852007 HHN852007:HHQ852007 HRJ852007:HRM852007 IBF852007:IBI852007 ILB852007:ILE852007 IUX852007:IVA852007 JET852007:JEW852007 JOP852007:JOS852007 JYL852007:JYO852007 KIH852007:KIK852007 KSD852007:KSG852007 LBZ852007:LCC852007 LLV852007:LLY852007 LVR852007:LVU852007 MFN852007:MFQ852007 MPJ852007:MPM852007 MZF852007:MZI852007 NJB852007:NJE852007 NSX852007:NTA852007 OCT852007:OCW852007 OMP852007:OMS852007 OWL852007:OWO852007 PGH852007:PGK852007 PQD852007:PQG852007 PZZ852007:QAC852007 QJV852007:QJY852007 QTR852007:QTU852007 RDN852007:RDQ852007 RNJ852007:RNM852007 RXF852007:RXI852007 SHB852007:SHE852007 SQX852007:SRA852007 TAT852007:TAW852007 TKP852007:TKS852007 TUL852007:TUO852007 UEH852007:UEK852007 UOD852007:UOG852007 UXZ852007:UYC852007 VHV852007:VHY852007 VRR852007:VRU852007 WBN852007:WBQ852007 WLJ852007:WLM852007 WVF852007:WVI852007 E917543:H917543 IT917543:IW917543 SP917543:SS917543 ACL917543:ACO917543 AMH917543:AMK917543 AWD917543:AWG917543 BFZ917543:BGC917543 BPV917543:BPY917543 BZR917543:BZU917543 CJN917543:CJQ917543 CTJ917543:CTM917543 DDF917543:DDI917543 DNB917543:DNE917543 DWX917543:DXA917543 EGT917543:EGW917543 EQP917543:EQS917543 FAL917543:FAO917543 FKH917543:FKK917543 FUD917543:FUG917543 GDZ917543:GEC917543 GNV917543:GNY917543 GXR917543:GXU917543 HHN917543:HHQ917543 HRJ917543:HRM917543 IBF917543:IBI917543 ILB917543:ILE917543 IUX917543:IVA917543 JET917543:JEW917543 JOP917543:JOS917543 JYL917543:JYO917543 KIH917543:KIK917543 KSD917543:KSG917543 LBZ917543:LCC917543 LLV917543:LLY917543 LVR917543:LVU917543 MFN917543:MFQ917543 MPJ917543:MPM917543 MZF917543:MZI917543 NJB917543:NJE917543 NSX917543:NTA917543 OCT917543:OCW917543 OMP917543:OMS917543 OWL917543:OWO917543 PGH917543:PGK917543 PQD917543:PQG917543 PZZ917543:QAC917543 QJV917543:QJY917543 QTR917543:QTU917543 RDN917543:RDQ917543 RNJ917543:RNM917543 RXF917543:RXI917543 SHB917543:SHE917543 SQX917543:SRA917543 TAT917543:TAW917543 TKP917543:TKS917543 TUL917543:TUO917543 UEH917543:UEK917543 UOD917543:UOG917543 UXZ917543:UYC917543 VHV917543:VHY917543 VRR917543:VRU917543 WBN917543:WBQ917543 WLJ917543:WLM917543 WVF917543:WVI917543 E983079:H983079 IT983079:IW983079 SP983079:SS983079 ACL983079:ACO983079 AMH983079:AMK983079 AWD983079:AWG983079 BFZ983079:BGC983079 BPV983079:BPY983079 BZR983079:BZU983079 CJN983079:CJQ983079 CTJ983079:CTM983079 DDF983079:DDI983079 DNB983079:DNE983079 DWX983079:DXA983079 EGT983079:EGW983079 EQP983079:EQS983079 FAL983079:FAO983079 FKH983079:FKK983079 FUD983079:FUG983079 GDZ983079:GEC983079 GNV983079:GNY983079 GXR983079:GXU983079 HHN983079:HHQ983079 HRJ983079:HRM983079 IBF983079:IBI983079 ILB983079:ILE983079 IUX983079:IVA983079 JET983079:JEW983079 JOP983079:JOS983079 JYL983079:JYO983079 KIH983079:KIK983079 KSD983079:KSG983079 LBZ983079:LCC983079 LLV983079:LLY983079 LVR983079:LVU983079 MFN983079:MFQ983079 MPJ983079:MPM983079 MZF983079:MZI983079 NJB983079:NJE983079 NSX983079:NTA983079 OCT983079:OCW983079 OMP983079:OMS983079 OWL983079:OWO983079 PGH983079:PGK983079 PQD983079:PQG983079 PZZ983079:QAC983079 QJV983079:QJY983079 QTR983079:QTU983079 RDN983079:RDQ983079 RNJ983079:RNM983079 RXF983079:RXI983079 SHB983079:SHE983079 SQX983079:SRA983079 TAT983079:TAW983079 TKP983079:TKS983079 TUL983079:TUO983079 UEH983079:UEK983079 UOD983079:UOG983079 UXZ983079:UYC983079 VHV983079:VHY983079 VRR983079:VRU983079 WBN983079:WBQ983079 WLJ983079:WLM983079 WVF983079:WVI983079 WVF982983:WVI982983 IT38:IW38 SP38:SS38 ACL38:ACO38 AMH38:AMK38 AWD38:AWG38 BFZ38:BGC38 BPV38:BPY38 BZR38:BZU38 CJN38:CJQ38 CTJ38:CTM38 DDF38:DDI38 DNB38:DNE38 DWX38:DXA38 EGT38:EGW38 EQP38:EQS38 FAL38:FAO38 FKH38:FKK38 FUD38:FUG38 GDZ38:GEC38 GNV38:GNY38 GXR38:GXU38 HHN38:HHQ38 HRJ38:HRM38 IBF38:IBI38 ILB38:ILE38 IUX38:IVA38 JET38:JEW38 JOP38:JOS38 JYL38:JYO38 KIH38:KIK38 KSD38:KSG38 LBZ38:LCC38 LLV38:LLY38 LVR38:LVU38 MFN38:MFQ38 MPJ38:MPM38 MZF38:MZI38 NJB38:NJE38 NSX38:NTA38 OCT38:OCW38 OMP38:OMS38 OWL38:OWO38 PGH38:PGK38 PQD38:PQG38 PZZ38:QAC38 QJV38:QJY38 QTR38:QTU38 RDN38:RDQ38 RNJ38:RNM38 RXF38:RXI38 SHB38:SHE38 SQX38:SRA38 TAT38:TAW38 TKP38:TKS38 TUL38:TUO38 UEH38:UEK38 UOD38:UOG38 UXZ38:UYC38 VHV38:VHY38 VRR38:VRU38 WBN38:WBQ38 WLJ38:WLM38 WVF38:WVI38 E65479:H65479 IT65479:IW65479 SP65479:SS65479 ACL65479:ACO65479 AMH65479:AMK65479 AWD65479:AWG65479 BFZ65479:BGC65479 BPV65479:BPY65479 BZR65479:BZU65479 CJN65479:CJQ65479 CTJ65479:CTM65479 DDF65479:DDI65479 DNB65479:DNE65479 DWX65479:DXA65479 EGT65479:EGW65479 EQP65479:EQS65479 FAL65479:FAO65479 FKH65479:FKK65479 FUD65479:FUG65479 GDZ65479:GEC65479 GNV65479:GNY65479 GXR65479:GXU65479 HHN65479:HHQ65479 HRJ65479:HRM65479 IBF65479:IBI65479 ILB65479:ILE65479 IUX65479:IVA65479 JET65479:JEW65479 JOP65479:JOS65479 JYL65479:JYO65479 KIH65479:KIK65479 KSD65479:KSG65479 LBZ65479:LCC65479 LLV65479:LLY65479 LVR65479:LVU65479 MFN65479:MFQ65479 MPJ65479:MPM65479 MZF65479:MZI65479 NJB65479:NJE65479 NSX65479:NTA65479 OCT65479:OCW65479 OMP65479:OMS65479 OWL65479:OWO65479 PGH65479:PGK65479 PQD65479:PQG65479 PZZ65479:QAC65479 QJV65479:QJY65479 QTR65479:QTU65479 RDN65479:RDQ65479 RNJ65479:RNM65479 RXF65479:RXI65479 SHB65479:SHE65479 SQX65479:SRA65479 TAT65479:TAW65479 TKP65479:TKS65479 TUL65479:TUO65479 UEH65479:UEK65479 UOD65479:UOG65479 UXZ65479:UYC65479 VHV65479:VHY65479 VRR65479:VRU65479 WBN65479:WBQ65479 WLJ65479:WLM65479 WVF65479:WVI65479 E131015:H131015 IT131015:IW131015 SP131015:SS131015 ACL131015:ACO131015 AMH131015:AMK131015 AWD131015:AWG131015 BFZ131015:BGC131015 BPV131015:BPY131015 BZR131015:BZU131015 CJN131015:CJQ131015 CTJ131015:CTM131015 DDF131015:DDI131015 DNB131015:DNE131015 DWX131015:DXA131015 EGT131015:EGW131015 EQP131015:EQS131015 FAL131015:FAO131015 FKH131015:FKK131015 FUD131015:FUG131015 GDZ131015:GEC131015 GNV131015:GNY131015 GXR131015:GXU131015 HHN131015:HHQ131015 HRJ131015:HRM131015 IBF131015:IBI131015 ILB131015:ILE131015 IUX131015:IVA131015 JET131015:JEW131015 JOP131015:JOS131015 JYL131015:JYO131015 KIH131015:KIK131015 KSD131015:KSG131015 LBZ131015:LCC131015 LLV131015:LLY131015 LVR131015:LVU131015 MFN131015:MFQ131015 MPJ131015:MPM131015 MZF131015:MZI131015 NJB131015:NJE131015 NSX131015:NTA131015 OCT131015:OCW131015 OMP131015:OMS131015 OWL131015:OWO131015 PGH131015:PGK131015 PQD131015:PQG131015 PZZ131015:QAC131015 QJV131015:QJY131015 QTR131015:QTU131015 RDN131015:RDQ131015 RNJ131015:RNM131015 RXF131015:RXI131015 SHB131015:SHE131015 SQX131015:SRA131015 TAT131015:TAW131015 TKP131015:TKS131015 TUL131015:TUO131015 UEH131015:UEK131015 UOD131015:UOG131015 UXZ131015:UYC131015 VHV131015:VHY131015 VRR131015:VRU131015 WBN131015:WBQ131015 WLJ131015:WLM131015 WVF131015:WVI131015 E196551:H196551 IT196551:IW196551 SP196551:SS196551 ACL196551:ACO196551 AMH196551:AMK196551 AWD196551:AWG196551 BFZ196551:BGC196551 BPV196551:BPY196551 BZR196551:BZU196551 CJN196551:CJQ196551 CTJ196551:CTM196551 DDF196551:DDI196551 DNB196551:DNE196551 DWX196551:DXA196551 EGT196551:EGW196551 EQP196551:EQS196551 FAL196551:FAO196551 FKH196551:FKK196551 FUD196551:FUG196551 GDZ196551:GEC196551 GNV196551:GNY196551 GXR196551:GXU196551 HHN196551:HHQ196551 HRJ196551:HRM196551 IBF196551:IBI196551 ILB196551:ILE196551 IUX196551:IVA196551 JET196551:JEW196551 JOP196551:JOS196551 JYL196551:JYO196551 KIH196551:KIK196551 KSD196551:KSG196551 LBZ196551:LCC196551 LLV196551:LLY196551 LVR196551:LVU196551 MFN196551:MFQ196551 MPJ196551:MPM196551 MZF196551:MZI196551 NJB196551:NJE196551 NSX196551:NTA196551 OCT196551:OCW196551 OMP196551:OMS196551 OWL196551:OWO196551 PGH196551:PGK196551 PQD196551:PQG196551 PZZ196551:QAC196551 QJV196551:QJY196551 QTR196551:QTU196551 RDN196551:RDQ196551 RNJ196551:RNM196551 RXF196551:RXI196551 SHB196551:SHE196551 SQX196551:SRA196551 TAT196551:TAW196551 TKP196551:TKS196551 TUL196551:TUO196551 UEH196551:UEK196551 UOD196551:UOG196551 UXZ196551:UYC196551 VHV196551:VHY196551 VRR196551:VRU196551 WBN196551:WBQ196551 WLJ196551:WLM196551 WVF196551:WVI196551 E262087:H262087 IT262087:IW262087 SP262087:SS262087 ACL262087:ACO262087 AMH262087:AMK262087 AWD262087:AWG262087 BFZ262087:BGC262087 BPV262087:BPY262087 BZR262087:BZU262087 CJN262087:CJQ262087 CTJ262087:CTM262087 DDF262087:DDI262087 DNB262087:DNE262087 DWX262087:DXA262087 EGT262087:EGW262087 EQP262087:EQS262087 FAL262087:FAO262087 FKH262087:FKK262087 FUD262087:FUG262087 GDZ262087:GEC262087 GNV262087:GNY262087 GXR262087:GXU262087 HHN262087:HHQ262087 HRJ262087:HRM262087 IBF262087:IBI262087 ILB262087:ILE262087 IUX262087:IVA262087 JET262087:JEW262087 JOP262087:JOS262087 JYL262087:JYO262087 KIH262087:KIK262087 KSD262087:KSG262087 LBZ262087:LCC262087 LLV262087:LLY262087 LVR262087:LVU262087 MFN262087:MFQ262087 MPJ262087:MPM262087 MZF262087:MZI262087 NJB262087:NJE262087 NSX262087:NTA262087 OCT262087:OCW262087 OMP262087:OMS262087 OWL262087:OWO262087 PGH262087:PGK262087 PQD262087:PQG262087 PZZ262087:QAC262087 QJV262087:QJY262087 QTR262087:QTU262087 RDN262087:RDQ262087 RNJ262087:RNM262087 RXF262087:RXI262087 SHB262087:SHE262087 SQX262087:SRA262087 TAT262087:TAW262087 TKP262087:TKS262087 TUL262087:TUO262087 UEH262087:UEK262087 UOD262087:UOG262087 UXZ262087:UYC262087 VHV262087:VHY262087 VRR262087:VRU262087 WBN262087:WBQ262087 WLJ262087:WLM262087 WVF262087:WVI262087 E327623:H327623 IT327623:IW327623 SP327623:SS327623 ACL327623:ACO327623 AMH327623:AMK327623 AWD327623:AWG327623 BFZ327623:BGC327623 BPV327623:BPY327623 BZR327623:BZU327623 CJN327623:CJQ327623 CTJ327623:CTM327623 DDF327623:DDI327623 DNB327623:DNE327623 DWX327623:DXA327623 EGT327623:EGW327623 EQP327623:EQS327623 FAL327623:FAO327623 FKH327623:FKK327623 FUD327623:FUG327623 GDZ327623:GEC327623 GNV327623:GNY327623 GXR327623:GXU327623 HHN327623:HHQ327623 HRJ327623:HRM327623 IBF327623:IBI327623 ILB327623:ILE327623 IUX327623:IVA327623 JET327623:JEW327623 JOP327623:JOS327623 JYL327623:JYO327623 KIH327623:KIK327623 KSD327623:KSG327623 LBZ327623:LCC327623 LLV327623:LLY327623 LVR327623:LVU327623 MFN327623:MFQ327623 MPJ327623:MPM327623 MZF327623:MZI327623 NJB327623:NJE327623 NSX327623:NTA327623 OCT327623:OCW327623 OMP327623:OMS327623 OWL327623:OWO327623 PGH327623:PGK327623 PQD327623:PQG327623 PZZ327623:QAC327623 QJV327623:QJY327623 QTR327623:QTU327623 RDN327623:RDQ327623 RNJ327623:RNM327623 RXF327623:RXI327623 SHB327623:SHE327623 SQX327623:SRA327623 TAT327623:TAW327623 TKP327623:TKS327623 TUL327623:TUO327623 UEH327623:UEK327623 UOD327623:UOG327623 UXZ327623:UYC327623 VHV327623:VHY327623 VRR327623:VRU327623 WBN327623:WBQ327623 WLJ327623:WLM327623 WVF327623:WVI327623 E393159:H393159 IT393159:IW393159 SP393159:SS393159 ACL393159:ACO393159 AMH393159:AMK393159 AWD393159:AWG393159 BFZ393159:BGC393159 BPV393159:BPY393159 BZR393159:BZU393159 CJN393159:CJQ393159 CTJ393159:CTM393159 DDF393159:DDI393159 DNB393159:DNE393159 DWX393159:DXA393159 EGT393159:EGW393159 EQP393159:EQS393159 FAL393159:FAO393159 FKH393159:FKK393159 FUD393159:FUG393159 GDZ393159:GEC393159 GNV393159:GNY393159 GXR393159:GXU393159 HHN393159:HHQ393159 HRJ393159:HRM393159 IBF393159:IBI393159 ILB393159:ILE393159 IUX393159:IVA393159 JET393159:JEW393159 JOP393159:JOS393159 JYL393159:JYO393159 KIH393159:KIK393159 KSD393159:KSG393159 LBZ393159:LCC393159 LLV393159:LLY393159 LVR393159:LVU393159 MFN393159:MFQ393159 MPJ393159:MPM393159 MZF393159:MZI393159 NJB393159:NJE393159 NSX393159:NTA393159 OCT393159:OCW393159 OMP393159:OMS393159 OWL393159:OWO393159 PGH393159:PGK393159 PQD393159:PQG393159 PZZ393159:QAC393159 QJV393159:QJY393159 QTR393159:QTU393159 RDN393159:RDQ393159 RNJ393159:RNM393159 RXF393159:RXI393159 SHB393159:SHE393159 SQX393159:SRA393159 TAT393159:TAW393159 TKP393159:TKS393159 TUL393159:TUO393159 UEH393159:UEK393159 UOD393159:UOG393159 UXZ393159:UYC393159 VHV393159:VHY393159 VRR393159:VRU393159 WBN393159:WBQ393159 WLJ393159:WLM393159 WVF393159:WVI393159 E458695:H458695 IT458695:IW458695 SP458695:SS458695 ACL458695:ACO458695 AMH458695:AMK458695 AWD458695:AWG458695 BFZ458695:BGC458695 BPV458695:BPY458695 BZR458695:BZU458695 CJN458695:CJQ458695 CTJ458695:CTM458695 DDF458695:DDI458695 DNB458695:DNE458695 DWX458695:DXA458695 EGT458695:EGW458695 EQP458695:EQS458695 FAL458695:FAO458695 FKH458695:FKK458695 FUD458695:FUG458695 GDZ458695:GEC458695 GNV458695:GNY458695 GXR458695:GXU458695 HHN458695:HHQ458695 HRJ458695:HRM458695 IBF458695:IBI458695 ILB458695:ILE458695 IUX458695:IVA458695 JET458695:JEW458695 JOP458695:JOS458695 JYL458695:JYO458695 KIH458695:KIK458695 KSD458695:KSG458695 LBZ458695:LCC458695 LLV458695:LLY458695 LVR458695:LVU458695 MFN458695:MFQ458695 MPJ458695:MPM458695 MZF458695:MZI458695 NJB458695:NJE458695 NSX458695:NTA458695 OCT458695:OCW458695 OMP458695:OMS458695 OWL458695:OWO458695 PGH458695:PGK458695 PQD458695:PQG458695 PZZ458695:QAC458695 QJV458695:QJY458695 QTR458695:QTU458695 RDN458695:RDQ458695 RNJ458695:RNM458695 RXF458695:RXI458695 SHB458695:SHE458695 SQX458695:SRA458695 TAT458695:TAW458695 TKP458695:TKS458695 TUL458695:TUO458695 UEH458695:UEK458695 UOD458695:UOG458695 UXZ458695:UYC458695 VHV458695:VHY458695 VRR458695:VRU458695 WBN458695:WBQ458695 WLJ458695:WLM458695 WVF458695:WVI458695 E524231:H524231 IT524231:IW524231 SP524231:SS524231 ACL524231:ACO524231 AMH524231:AMK524231 AWD524231:AWG524231 BFZ524231:BGC524231 BPV524231:BPY524231 BZR524231:BZU524231 CJN524231:CJQ524231 CTJ524231:CTM524231 DDF524231:DDI524231 DNB524231:DNE524231 DWX524231:DXA524231 EGT524231:EGW524231 EQP524231:EQS524231 FAL524231:FAO524231 FKH524231:FKK524231 FUD524231:FUG524231 GDZ524231:GEC524231 GNV524231:GNY524231 GXR524231:GXU524231 HHN524231:HHQ524231 HRJ524231:HRM524231 IBF524231:IBI524231 ILB524231:ILE524231 IUX524231:IVA524231 JET524231:JEW524231 JOP524231:JOS524231 JYL524231:JYO524231 KIH524231:KIK524231 KSD524231:KSG524231 LBZ524231:LCC524231 LLV524231:LLY524231 LVR524231:LVU524231 MFN524231:MFQ524231 MPJ524231:MPM524231 MZF524231:MZI524231 NJB524231:NJE524231 NSX524231:NTA524231 OCT524231:OCW524231 OMP524231:OMS524231 OWL524231:OWO524231 PGH524231:PGK524231 PQD524231:PQG524231 PZZ524231:QAC524231 QJV524231:QJY524231 QTR524231:QTU524231 RDN524231:RDQ524231 RNJ524231:RNM524231 RXF524231:RXI524231 SHB524231:SHE524231 SQX524231:SRA524231 TAT524231:TAW524231 TKP524231:TKS524231 TUL524231:TUO524231 UEH524231:UEK524231 UOD524231:UOG524231 UXZ524231:UYC524231 VHV524231:VHY524231 VRR524231:VRU524231 WBN524231:WBQ524231 WLJ524231:WLM524231 WVF524231:WVI524231 E589767:H589767 IT589767:IW589767 SP589767:SS589767 ACL589767:ACO589767 AMH589767:AMK589767 AWD589767:AWG589767 BFZ589767:BGC589767 BPV589767:BPY589767 BZR589767:BZU589767 CJN589767:CJQ589767 CTJ589767:CTM589767 DDF589767:DDI589767 DNB589767:DNE589767 DWX589767:DXA589767 EGT589767:EGW589767 EQP589767:EQS589767 FAL589767:FAO589767 FKH589767:FKK589767 FUD589767:FUG589767 GDZ589767:GEC589767 GNV589767:GNY589767 GXR589767:GXU589767 HHN589767:HHQ589767 HRJ589767:HRM589767 IBF589767:IBI589767 ILB589767:ILE589767 IUX589767:IVA589767 JET589767:JEW589767 JOP589767:JOS589767 JYL589767:JYO589767 KIH589767:KIK589767 KSD589767:KSG589767 LBZ589767:LCC589767 LLV589767:LLY589767 LVR589767:LVU589767 MFN589767:MFQ589767 MPJ589767:MPM589767 MZF589767:MZI589767 NJB589767:NJE589767 NSX589767:NTA589767 OCT589767:OCW589767 OMP589767:OMS589767 OWL589767:OWO589767 PGH589767:PGK589767 PQD589767:PQG589767 PZZ589767:QAC589767 QJV589767:QJY589767 QTR589767:QTU589767 RDN589767:RDQ589767 RNJ589767:RNM589767 RXF589767:RXI589767 SHB589767:SHE589767 SQX589767:SRA589767 TAT589767:TAW589767 TKP589767:TKS589767 TUL589767:TUO589767 UEH589767:UEK589767 UOD589767:UOG589767 UXZ589767:UYC589767 VHV589767:VHY589767 VRR589767:VRU589767 WBN589767:WBQ589767 WLJ589767:WLM589767 WVF589767:WVI589767 E655303:H655303 IT655303:IW655303 SP655303:SS655303 ACL655303:ACO655303 AMH655303:AMK655303 AWD655303:AWG655303 BFZ655303:BGC655303 BPV655303:BPY655303 BZR655303:BZU655303 CJN655303:CJQ655303 CTJ655303:CTM655303 DDF655303:DDI655303 DNB655303:DNE655303 DWX655303:DXA655303 EGT655303:EGW655303 EQP655303:EQS655303 FAL655303:FAO655303 FKH655303:FKK655303 FUD655303:FUG655303 GDZ655303:GEC655303 GNV655303:GNY655303 GXR655303:GXU655303 HHN655303:HHQ655303 HRJ655303:HRM655303 IBF655303:IBI655303 ILB655303:ILE655303 IUX655303:IVA655303 JET655303:JEW655303 JOP655303:JOS655303 JYL655303:JYO655303 KIH655303:KIK655303 KSD655303:KSG655303 LBZ655303:LCC655303 LLV655303:LLY655303 LVR655303:LVU655303 MFN655303:MFQ655303 MPJ655303:MPM655303 MZF655303:MZI655303 NJB655303:NJE655303 NSX655303:NTA655303 OCT655303:OCW655303 OMP655303:OMS655303 OWL655303:OWO655303 PGH655303:PGK655303 PQD655303:PQG655303 PZZ655303:QAC655303 QJV655303:QJY655303 QTR655303:QTU655303 RDN655303:RDQ655303 RNJ655303:RNM655303 RXF655303:RXI655303 SHB655303:SHE655303 SQX655303:SRA655303 TAT655303:TAW655303 TKP655303:TKS655303 TUL655303:TUO655303 UEH655303:UEK655303 UOD655303:UOG655303 UXZ655303:UYC655303 VHV655303:VHY655303 VRR655303:VRU655303 WBN655303:WBQ655303 WLJ655303:WLM655303 WVF655303:WVI655303 E720839:H720839 IT720839:IW720839 SP720839:SS720839 ACL720839:ACO720839 AMH720839:AMK720839 AWD720839:AWG720839 BFZ720839:BGC720839 BPV720839:BPY720839 BZR720839:BZU720839 CJN720839:CJQ720839 CTJ720839:CTM720839 DDF720839:DDI720839 DNB720839:DNE720839 DWX720839:DXA720839 EGT720839:EGW720839 EQP720839:EQS720839 FAL720839:FAO720839 FKH720839:FKK720839 FUD720839:FUG720839 GDZ720839:GEC720839 GNV720839:GNY720839 GXR720839:GXU720839 HHN720839:HHQ720839 HRJ720839:HRM720839 IBF720839:IBI720839 ILB720839:ILE720839 IUX720839:IVA720839 JET720839:JEW720839 JOP720839:JOS720839 JYL720839:JYO720839 KIH720839:KIK720839 KSD720839:KSG720839 LBZ720839:LCC720839 LLV720839:LLY720839 LVR720839:LVU720839 MFN720839:MFQ720839 MPJ720839:MPM720839 MZF720839:MZI720839 NJB720839:NJE720839 NSX720839:NTA720839 OCT720839:OCW720839 OMP720839:OMS720839 OWL720839:OWO720839 PGH720839:PGK720839 PQD720839:PQG720839 PZZ720839:QAC720839 QJV720839:QJY720839 QTR720839:QTU720839 RDN720839:RDQ720839 RNJ720839:RNM720839 RXF720839:RXI720839 SHB720839:SHE720839 SQX720839:SRA720839 TAT720839:TAW720839 TKP720839:TKS720839 TUL720839:TUO720839 UEH720839:UEK720839 UOD720839:UOG720839 UXZ720839:UYC720839 VHV720839:VHY720839 VRR720839:VRU720839 WBN720839:WBQ720839 WLJ720839:WLM720839 WVF720839:WVI720839 E786375:H786375 IT786375:IW786375 SP786375:SS786375 ACL786375:ACO786375 AMH786375:AMK786375 AWD786375:AWG786375 BFZ786375:BGC786375 BPV786375:BPY786375 BZR786375:BZU786375 CJN786375:CJQ786375 CTJ786375:CTM786375 DDF786375:DDI786375 DNB786375:DNE786375 DWX786375:DXA786375 EGT786375:EGW786375 EQP786375:EQS786375 FAL786375:FAO786375 FKH786375:FKK786375 FUD786375:FUG786375 GDZ786375:GEC786375 GNV786375:GNY786375 GXR786375:GXU786375 HHN786375:HHQ786375 HRJ786375:HRM786375 IBF786375:IBI786375 ILB786375:ILE786375 IUX786375:IVA786375 JET786375:JEW786375 JOP786375:JOS786375 JYL786375:JYO786375 KIH786375:KIK786375 KSD786375:KSG786375 LBZ786375:LCC786375 LLV786375:LLY786375 LVR786375:LVU786375 MFN786375:MFQ786375 MPJ786375:MPM786375 MZF786375:MZI786375 NJB786375:NJE786375 NSX786375:NTA786375 OCT786375:OCW786375 OMP786375:OMS786375 OWL786375:OWO786375 PGH786375:PGK786375 PQD786375:PQG786375 PZZ786375:QAC786375 QJV786375:QJY786375 QTR786375:QTU786375 RDN786375:RDQ786375 RNJ786375:RNM786375 RXF786375:RXI786375 SHB786375:SHE786375 SQX786375:SRA786375 TAT786375:TAW786375 TKP786375:TKS786375 TUL786375:TUO786375 UEH786375:UEK786375 UOD786375:UOG786375 UXZ786375:UYC786375 VHV786375:VHY786375 VRR786375:VRU786375 WBN786375:WBQ786375 WLJ786375:WLM786375 WVF786375:WVI786375 E851911:H851911 IT851911:IW851911 SP851911:SS851911 ACL851911:ACO851911 AMH851911:AMK851911 AWD851911:AWG851911 BFZ851911:BGC851911 BPV851911:BPY851911 BZR851911:BZU851911 CJN851911:CJQ851911 CTJ851911:CTM851911 DDF851911:DDI851911 DNB851911:DNE851911 DWX851911:DXA851911 EGT851911:EGW851911 EQP851911:EQS851911 FAL851911:FAO851911 FKH851911:FKK851911 FUD851911:FUG851911 GDZ851911:GEC851911 GNV851911:GNY851911 GXR851911:GXU851911 HHN851911:HHQ851911 HRJ851911:HRM851911 IBF851911:IBI851911 ILB851911:ILE851911 IUX851911:IVA851911 JET851911:JEW851911 JOP851911:JOS851911 JYL851911:JYO851911 KIH851911:KIK851911 KSD851911:KSG851911 LBZ851911:LCC851911 LLV851911:LLY851911 LVR851911:LVU851911 MFN851911:MFQ851911 MPJ851911:MPM851911 MZF851911:MZI851911 NJB851911:NJE851911 NSX851911:NTA851911 OCT851911:OCW851911 OMP851911:OMS851911 OWL851911:OWO851911 PGH851911:PGK851911 PQD851911:PQG851911 PZZ851911:QAC851911 QJV851911:QJY851911 QTR851911:QTU851911 RDN851911:RDQ851911 RNJ851911:RNM851911 RXF851911:RXI851911 SHB851911:SHE851911 SQX851911:SRA851911 TAT851911:TAW851911 TKP851911:TKS851911 TUL851911:TUO851911 UEH851911:UEK851911 UOD851911:UOG851911 UXZ851911:UYC851911 VHV851911:VHY851911 VRR851911:VRU851911 WBN851911:WBQ851911 WLJ851911:WLM851911 WVF851911:WVI851911 E917447:H917447 IT917447:IW917447 SP917447:SS917447 ACL917447:ACO917447 AMH917447:AMK917447 AWD917447:AWG917447 BFZ917447:BGC917447 BPV917447:BPY917447 BZR917447:BZU917447 CJN917447:CJQ917447 CTJ917447:CTM917447 DDF917447:DDI917447 DNB917447:DNE917447 DWX917447:DXA917447 EGT917447:EGW917447 EQP917447:EQS917447 FAL917447:FAO917447 FKH917447:FKK917447 FUD917447:FUG917447 GDZ917447:GEC917447 GNV917447:GNY917447 GXR917447:GXU917447 HHN917447:HHQ917447 HRJ917447:HRM917447 IBF917447:IBI917447 ILB917447:ILE917447 IUX917447:IVA917447 JET917447:JEW917447 JOP917447:JOS917447 JYL917447:JYO917447 KIH917447:KIK917447 KSD917447:KSG917447 LBZ917447:LCC917447 LLV917447:LLY917447 LVR917447:LVU917447 MFN917447:MFQ917447 MPJ917447:MPM917447 MZF917447:MZI917447 NJB917447:NJE917447 NSX917447:NTA917447 OCT917447:OCW917447 OMP917447:OMS917447 OWL917447:OWO917447 PGH917447:PGK917447 PQD917447:PQG917447 PZZ917447:QAC917447 QJV917447:QJY917447 QTR917447:QTU917447 RDN917447:RDQ917447 RNJ917447:RNM917447 RXF917447:RXI917447 SHB917447:SHE917447 SQX917447:SRA917447 TAT917447:TAW917447 TKP917447:TKS917447 TUL917447:TUO917447 UEH917447:UEK917447 UOD917447:UOG917447 UXZ917447:UYC917447 VHV917447:VHY917447 VRR917447:VRU917447 WBN917447:WBQ917447 WLJ917447:WLM917447 WVF917447:WVI917447 E982983:H982983 IT982983:IW982983 SP982983:SS982983 ACL982983:ACO982983 AMH982983:AMK982983 AWD982983:AWG982983 BFZ982983:BGC982983 BPV982983:BPY982983 BZR982983:BZU982983 CJN982983:CJQ982983 CTJ982983:CTM982983 DDF982983:DDI982983 DNB982983:DNE982983 DWX982983:DXA982983 EGT982983:EGW982983 EQP982983:EQS982983 FAL982983:FAO982983 FKH982983:FKK982983 FUD982983:FUG982983 GDZ982983:GEC982983 GNV982983:GNY982983 GXR982983:GXU982983 HHN982983:HHQ982983 HRJ982983:HRM982983 IBF982983:IBI982983 ILB982983:ILE982983 IUX982983:IVA982983 JET982983:JEW982983 JOP982983:JOS982983 JYL982983:JYO982983 KIH982983:KIK982983 KSD982983:KSG982983 LBZ982983:LCC982983 LLV982983:LLY982983 LVR982983:LVU982983 MFN982983:MFQ982983 MPJ982983:MPM982983 MZF982983:MZI982983 NJB982983:NJE982983 NSX982983:NTA982983 OCT982983:OCW982983 OMP982983:OMS982983 OWL982983:OWO982983 PGH982983:PGK982983 PQD982983:PQG982983 PZZ982983:QAC982983 QJV982983:QJY982983 QTR982983:QTU982983 RDN982983:RDQ982983 RNJ982983:RNM982983 RXF982983:RXI982983 SHB982983:SHE982983 SQX982983:SRA982983 TAT982983:TAW982983 TKP982983:TKS982983 TUL982983:TUO982983 UEH982983:UEK982983 UOD982983:UOG982983 UXZ982983:UYC982983 VHV982983:VHY982983 VRR982983:VRU982983 WBN982983:WBQ982983 WLJ982983:WLM982983 IT115:IW115 SP115:SS115 ACL115:ACO115 AMH115:AMK115 AWD115:AWG115 BFZ115:BGC115 BPV115:BPY115 BZR115:BZU115 CJN115:CJQ115 CTJ115:CTM115 DDF115:DDI115 DNB115:DNE115 DWX115:DXA115 EGT115:EGW115 EQP115:EQS115 FAL115:FAO115 FKH115:FKK115 FUD115:FUG115 GDZ115:GEC115 GNV115:GNY115 GXR115:GXU115 HHN115:HHQ115 HRJ115:HRM115 IBF115:IBI115 ILB115:ILE115 IUX115:IVA115 JET115:JEW115 JOP115:JOS115 JYL115:JYO115 KIH115:KIK115 KSD115:KSG115 LBZ115:LCC115 LLV115:LLY115 LVR115:LVU115 MFN115:MFQ115 MPJ115:MPM115 MZF115:MZI115 NJB115:NJE115 NSX115:NTA115 OCT115:OCW115 OMP115:OMS115 OWL115:OWO115 PGH115:PGK115 PQD115:PQG115 PZZ115:QAC115 QJV115:QJY115 QTR115:QTU115 RDN115:RDQ115 RNJ115:RNM115 RXF115:RXI115 SHB115:SHE115 SQX115:SRA115 TAT115:TAW115 TKP115:TKS115 TUL115:TUO115 UEH115:UEK115 UOD115:UOG115 UXZ115:UYC115 VHV115:VHY115 VRR115:VRU115 WBN115:WBQ115 WLJ115:WLM115 WVF115:WVI115 IT191:IW191 SP191:SS191 ACL191:ACO191 AMH191:AMK191 AWD191:AWG191 BFZ191:BGC191 BPV191:BPY191 BZR191:BZU191 CJN191:CJQ191 CTJ191:CTM191 DDF191:DDI191 DNB191:DNE191 DWX191:DXA191 EGT191:EGW191 EQP191:EQS191 FAL191:FAO191 FKH191:FKK191 FUD191:FUG191 GDZ191:GEC191 GNV191:GNY191 GXR191:GXU191 HHN191:HHQ191 HRJ191:HRM191 IBF191:IBI191 ILB191:ILE191 IUX191:IVA191 JET191:JEW191 JOP191:JOS191 JYL191:JYO191 KIH191:KIK191 KSD191:KSG191 LBZ191:LCC191 LLV191:LLY191 LVR191:LVU191 MFN191:MFQ191 MPJ191:MPM191 MZF191:MZI191 NJB191:NJE191 NSX191:NTA191 OCT191:OCW191 OMP191:OMS191 OWL191:OWO191 PGH191:PGK191 PQD191:PQG191 PZZ191:QAC191 QJV191:QJY191 QTR191:QTU191 RDN191:RDQ191 RNJ191:RNM191 RXF191:RXI191 SHB191:SHE191 SQX191:SRA191 TAT191:TAW191 TKP191:TKS191 TUL191:TUO191 UEH191:UEK191 UOD191:UOG191 UXZ191:UYC191 VHV191:VHY191 VRR191:VRU191 WBN191:WBQ191 WLJ191:WLM191 WVF191:WVI191 IT267:IW267 SP267:SS267 ACL267:ACO267 AMH267:AMK267 AWD267:AWG267 BFZ267:BGC267 BPV267:BPY267 BZR267:BZU267 CJN267:CJQ267 CTJ267:CTM267 DDF267:DDI267 DNB267:DNE267 DWX267:DXA267 EGT267:EGW267 EQP267:EQS267 FAL267:FAO267 FKH267:FKK267 FUD267:FUG267 GDZ267:GEC267 GNV267:GNY267 GXR267:GXU267 HHN267:HHQ267 HRJ267:HRM267 IBF267:IBI267 ILB267:ILE267 IUX267:IVA267 JET267:JEW267 JOP267:JOS267 JYL267:JYO267 KIH267:KIK267 KSD267:KSG267 LBZ267:LCC267 LLV267:LLY267 LVR267:LVU267 MFN267:MFQ267 MPJ267:MPM267 MZF267:MZI267 NJB267:NJE267 NSX267:NTA267 OCT267:OCW267 OMP267:OMS267 OWL267:OWO267 PGH267:PGK267 PQD267:PQG267 PZZ267:QAC267 QJV267:QJY267 QTR267:QTU267 RDN267:RDQ267 RNJ267:RNM267 RXF267:RXI267 SHB267:SHE267 SQX267:SRA267 TAT267:TAW267 TKP267:TKS267 TUL267:TUO267 UEH267:UEK267 UOD267:UOG267 UXZ267:UYC267 VHV267:VHY267 VRR267:VRU267 WBN267:WBQ267 WLJ267:WLM267 WVF267:WVI267 IT343:IW343 SP343:SS343 ACL343:ACO343 AMH343:AMK343 AWD343:AWG343 BFZ343:BGC343 BPV343:BPY343 BZR343:BZU343 CJN343:CJQ343 CTJ343:CTM343 DDF343:DDI343 DNB343:DNE343 DWX343:DXA343 EGT343:EGW343 EQP343:EQS343 FAL343:FAO343 FKH343:FKK343 FUD343:FUG343 GDZ343:GEC343 GNV343:GNY343 GXR343:GXU343 HHN343:HHQ343 HRJ343:HRM343 IBF343:IBI343 ILB343:ILE343 IUX343:IVA343 JET343:JEW343 JOP343:JOS343 JYL343:JYO343 KIH343:KIK343 KSD343:KSG343 LBZ343:LCC343 LLV343:LLY343 LVR343:LVU343 MFN343:MFQ343 MPJ343:MPM343 MZF343:MZI343 NJB343:NJE343 NSX343:NTA343 OCT343:OCW343 OMP343:OMS343 OWL343:OWO343 PGH343:PGK343 PQD343:PQG343 PZZ343:QAC343 QJV343:QJY343 QTR343:QTU343 RDN343:RDQ343 RNJ343:RNM343 RXF343:RXI343 SHB343:SHE343 SQX343:SRA343 TAT343:TAW343 TKP343:TKS343 TUL343:TUO343 UEH343:UEK343 UOD343:UOG343 UXZ343:UYC343 VHV343:VHY343 VRR343:VRU343 WBN343:WBQ343 WLJ343:WLM343 WVF343:WVI343"/>
    <dataValidation allowBlank="1" showInputMessage="1" error="Das Summenfeld (Addition aus den drei vorangegangenen Feldern) ergibt keine 100%. Bitte überprüfen Sie Ihre Eingaben." sqref="J65575:K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J131111:K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J196647:K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J262183:K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J327719:K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J393255:K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J458791:K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J524327:K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J589863:K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J655399:K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J720935:K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J786471:K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J852007:K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J917543:K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J983079:K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WVK982983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J65479:K65479 IY65479 SU65479 ACQ65479 AMM65479 AWI65479 BGE65479 BQA65479 BZW65479 CJS65479 CTO65479 DDK65479 DNG65479 DXC65479 EGY65479 EQU65479 FAQ65479 FKM65479 FUI65479 GEE65479 GOA65479 GXW65479 HHS65479 HRO65479 IBK65479 ILG65479 IVC65479 JEY65479 JOU65479 JYQ65479 KIM65479 KSI65479 LCE65479 LMA65479 LVW65479 MFS65479 MPO65479 MZK65479 NJG65479 NTC65479 OCY65479 OMU65479 OWQ65479 PGM65479 PQI65479 QAE65479 QKA65479 QTW65479 RDS65479 RNO65479 RXK65479 SHG65479 SRC65479 TAY65479 TKU65479 TUQ65479 UEM65479 UOI65479 UYE65479 VIA65479 VRW65479 WBS65479 WLO65479 WVK65479 J131015:K131015 IY131015 SU131015 ACQ131015 AMM131015 AWI131015 BGE131015 BQA131015 BZW131015 CJS131015 CTO131015 DDK131015 DNG131015 DXC131015 EGY131015 EQU131015 FAQ131015 FKM131015 FUI131015 GEE131015 GOA131015 GXW131015 HHS131015 HRO131015 IBK131015 ILG131015 IVC131015 JEY131015 JOU131015 JYQ131015 KIM131015 KSI131015 LCE131015 LMA131015 LVW131015 MFS131015 MPO131015 MZK131015 NJG131015 NTC131015 OCY131015 OMU131015 OWQ131015 PGM131015 PQI131015 QAE131015 QKA131015 QTW131015 RDS131015 RNO131015 RXK131015 SHG131015 SRC131015 TAY131015 TKU131015 TUQ131015 UEM131015 UOI131015 UYE131015 VIA131015 VRW131015 WBS131015 WLO131015 WVK131015 J196551:K196551 IY196551 SU196551 ACQ196551 AMM196551 AWI196551 BGE196551 BQA196551 BZW196551 CJS196551 CTO196551 DDK196551 DNG196551 DXC196551 EGY196551 EQU196551 FAQ196551 FKM196551 FUI196551 GEE196551 GOA196551 GXW196551 HHS196551 HRO196551 IBK196551 ILG196551 IVC196551 JEY196551 JOU196551 JYQ196551 KIM196551 KSI196551 LCE196551 LMA196551 LVW196551 MFS196551 MPO196551 MZK196551 NJG196551 NTC196551 OCY196551 OMU196551 OWQ196551 PGM196551 PQI196551 QAE196551 QKA196551 QTW196551 RDS196551 RNO196551 RXK196551 SHG196551 SRC196551 TAY196551 TKU196551 TUQ196551 UEM196551 UOI196551 UYE196551 VIA196551 VRW196551 WBS196551 WLO196551 WVK196551 J262087:K262087 IY262087 SU262087 ACQ262087 AMM262087 AWI262087 BGE262087 BQA262087 BZW262087 CJS262087 CTO262087 DDK262087 DNG262087 DXC262087 EGY262087 EQU262087 FAQ262087 FKM262087 FUI262087 GEE262087 GOA262087 GXW262087 HHS262087 HRO262087 IBK262087 ILG262087 IVC262087 JEY262087 JOU262087 JYQ262087 KIM262087 KSI262087 LCE262087 LMA262087 LVW262087 MFS262087 MPO262087 MZK262087 NJG262087 NTC262087 OCY262087 OMU262087 OWQ262087 PGM262087 PQI262087 QAE262087 QKA262087 QTW262087 RDS262087 RNO262087 RXK262087 SHG262087 SRC262087 TAY262087 TKU262087 TUQ262087 UEM262087 UOI262087 UYE262087 VIA262087 VRW262087 WBS262087 WLO262087 WVK262087 J327623:K327623 IY327623 SU327623 ACQ327623 AMM327623 AWI327623 BGE327623 BQA327623 BZW327623 CJS327623 CTO327623 DDK327623 DNG327623 DXC327623 EGY327623 EQU327623 FAQ327623 FKM327623 FUI327623 GEE327623 GOA327623 GXW327623 HHS327623 HRO327623 IBK327623 ILG327623 IVC327623 JEY327623 JOU327623 JYQ327623 KIM327623 KSI327623 LCE327623 LMA327623 LVW327623 MFS327623 MPO327623 MZK327623 NJG327623 NTC327623 OCY327623 OMU327623 OWQ327623 PGM327623 PQI327623 QAE327623 QKA327623 QTW327623 RDS327623 RNO327623 RXK327623 SHG327623 SRC327623 TAY327623 TKU327623 TUQ327623 UEM327623 UOI327623 UYE327623 VIA327623 VRW327623 WBS327623 WLO327623 WVK327623 J393159:K393159 IY393159 SU393159 ACQ393159 AMM393159 AWI393159 BGE393159 BQA393159 BZW393159 CJS393159 CTO393159 DDK393159 DNG393159 DXC393159 EGY393159 EQU393159 FAQ393159 FKM393159 FUI393159 GEE393159 GOA393159 GXW393159 HHS393159 HRO393159 IBK393159 ILG393159 IVC393159 JEY393159 JOU393159 JYQ393159 KIM393159 KSI393159 LCE393159 LMA393159 LVW393159 MFS393159 MPO393159 MZK393159 NJG393159 NTC393159 OCY393159 OMU393159 OWQ393159 PGM393159 PQI393159 QAE393159 QKA393159 QTW393159 RDS393159 RNO393159 RXK393159 SHG393159 SRC393159 TAY393159 TKU393159 TUQ393159 UEM393159 UOI393159 UYE393159 VIA393159 VRW393159 WBS393159 WLO393159 WVK393159 J458695:K458695 IY458695 SU458695 ACQ458695 AMM458695 AWI458695 BGE458695 BQA458695 BZW458695 CJS458695 CTO458695 DDK458695 DNG458695 DXC458695 EGY458695 EQU458695 FAQ458695 FKM458695 FUI458695 GEE458695 GOA458695 GXW458695 HHS458695 HRO458695 IBK458695 ILG458695 IVC458695 JEY458695 JOU458695 JYQ458695 KIM458695 KSI458695 LCE458695 LMA458695 LVW458695 MFS458695 MPO458695 MZK458695 NJG458695 NTC458695 OCY458695 OMU458695 OWQ458695 PGM458695 PQI458695 QAE458695 QKA458695 QTW458695 RDS458695 RNO458695 RXK458695 SHG458695 SRC458695 TAY458695 TKU458695 TUQ458695 UEM458695 UOI458695 UYE458695 VIA458695 VRW458695 WBS458695 WLO458695 WVK458695 J524231:K524231 IY524231 SU524231 ACQ524231 AMM524231 AWI524231 BGE524231 BQA524231 BZW524231 CJS524231 CTO524231 DDK524231 DNG524231 DXC524231 EGY524231 EQU524231 FAQ524231 FKM524231 FUI524231 GEE524231 GOA524231 GXW524231 HHS524231 HRO524231 IBK524231 ILG524231 IVC524231 JEY524231 JOU524231 JYQ524231 KIM524231 KSI524231 LCE524231 LMA524231 LVW524231 MFS524231 MPO524231 MZK524231 NJG524231 NTC524231 OCY524231 OMU524231 OWQ524231 PGM524231 PQI524231 QAE524231 QKA524231 QTW524231 RDS524231 RNO524231 RXK524231 SHG524231 SRC524231 TAY524231 TKU524231 TUQ524231 UEM524231 UOI524231 UYE524231 VIA524231 VRW524231 WBS524231 WLO524231 WVK524231 J589767:K589767 IY589767 SU589767 ACQ589767 AMM589767 AWI589767 BGE589767 BQA589767 BZW589767 CJS589767 CTO589767 DDK589767 DNG589767 DXC589767 EGY589767 EQU589767 FAQ589767 FKM589767 FUI589767 GEE589767 GOA589767 GXW589767 HHS589767 HRO589767 IBK589767 ILG589767 IVC589767 JEY589767 JOU589767 JYQ589767 KIM589767 KSI589767 LCE589767 LMA589767 LVW589767 MFS589767 MPO589767 MZK589767 NJG589767 NTC589767 OCY589767 OMU589767 OWQ589767 PGM589767 PQI589767 QAE589767 QKA589767 QTW589767 RDS589767 RNO589767 RXK589767 SHG589767 SRC589767 TAY589767 TKU589767 TUQ589767 UEM589767 UOI589767 UYE589767 VIA589767 VRW589767 WBS589767 WLO589767 WVK589767 J655303:K655303 IY655303 SU655303 ACQ655303 AMM655303 AWI655303 BGE655303 BQA655303 BZW655303 CJS655303 CTO655303 DDK655303 DNG655303 DXC655303 EGY655303 EQU655303 FAQ655303 FKM655303 FUI655303 GEE655303 GOA655303 GXW655303 HHS655303 HRO655303 IBK655303 ILG655303 IVC655303 JEY655303 JOU655303 JYQ655303 KIM655303 KSI655303 LCE655303 LMA655303 LVW655303 MFS655303 MPO655303 MZK655303 NJG655303 NTC655303 OCY655303 OMU655303 OWQ655303 PGM655303 PQI655303 QAE655303 QKA655303 QTW655303 RDS655303 RNO655303 RXK655303 SHG655303 SRC655303 TAY655303 TKU655303 TUQ655303 UEM655303 UOI655303 UYE655303 VIA655303 VRW655303 WBS655303 WLO655303 WVK655303 J720839:K720839 IY720839 SU720839 ACQ720839 AMM720839 AWI720839 BGE720839 BQA720839 BZW720839 CJS720839 CTO720839 DDK720839 DNG720839 DXC720839 EGY720839 EQU720839 FAQ720839 FKM720839 FUI720839 GEE720839 GOA720839 GXW720839 HHS720839 HRO720839 IBK720839 ILG720839 IVC720839 JEY720839 JOU720839 JYQ720839 KIM720839 KSI720839 LCE720839 LMA720839 LVW720839 MFS720839 MPO720839 MZK720839 NJG720839 NTC720839 OCY720839 OMU720839 OWQ720839 PGM720839 PQI720839 QAE720839 QKA720839 QTW720839 RDS720839 RNO720839 RXK720839 SHG720839 SRC720839 TAY720839 TKU720839 TUQ720839 UEM720839 UOI720839 UYE720839 VIA720839 VRW720839 WBS720839 WLO720839 WVK720839 J786375:K786375 IY786375 SU786375 ACQ786375 AMM786375 AWI786375 BGE786375 BQA786375 BZW786375 CJS786375 CTO786375 DDK786375 DNG786375 DXC786375 EGY786375 EQU786375 FAQ786375 FKM786375 FUI786375 GEE786375 GOA786375 GXW786375 HHS786375 HRO786375 IBK786375 ILG786375 IVC786375 JEY786375 JOU786375 JYQ786375 KIM786375 KSI786375 LCE786375 LMA786375 LVW786375 MFS786375 MPO786375 MZK786375 NJG786375 NTC786375 OCY786375 OMU786375 OWQ786375 PGM786375 PQI786375 QAE786375 QKA786375 QTW786375 RDS786375 RNO786375 RXK786375 SHG786375 SRC786375 TAY786375 TKU786375 TUQ786375 UEM786375 UOI786375 UYE786375 VIA786375 VRW786375 WBS786375 WLO786375 WVK786375 J851911:K851911 IY851911 SU851911 ACQ851911 AMM851911 AWI851911 BGE851911 BQA851911 BZW851911 CJS851911 CTO851911 DDK851911 DNG851911 DXC851911 EGY851911 EQU851911 FAQ851911 FKM851911 FUI851911 GEE851911 GOA851911 GXW851911 HHS851911 HRO851911 IBK851911 ILG851911 IVC851911 JEY851911 JOU851911 JYQ851911 KIM851911 KSI851911 LCE851911 LMA851911 LVW851911 MFS851911 MPO851911 MZK851911 NJG851911 NTC851911 OCY851911 OMU851911 OWQ851911 PGM851911 PQI851911 QAE851911 QKA851911 QTW851911 RDS851911 RNO851911 RXK851911 SHG851911 SRC851911 TAY851911 TKU851911 TUQ851911 UEM851911 UOI851911 UYE851911 VIA851911 VRW851911 WBS851911 WLO851911 WVK851911 J917447:K917447 IY917447 SU917447 ACQ917447 AMM917447 AWI917447 BGE917447 BQA917447 BZW917447 CJS917447 CTO917447 DDK917447 DNG917447 DXC917447 EGY917447 EQU917447 FAQ917447 FKM917447 FUI917447 GEE917447 GOA917447 GXW917447 HHS917447 HRO917447 IBK917447 ILG917447 IVC917447 JEY917447 JOU917447 JYQ917447 KIM917447 KSI917447 LCE917447 LMA917447 LVW917447 MFS917447 MPO917447 MZK917447 NJG917447 NTC917447 OCY917447 OMU917447 OWQ917447 PGM917447 PQI917447 QAE917447 QKA917447 QTW917447 RDS917447 RNO917447 RXK917447 SHG917447 SRC917447 TAY917447 TKU917447 TUQ917447 UEM917447 UOI917447 UYE917447 VIA917447 VRW917447 WBS917447 WLO917447 WVK917447 J982983:K982983 IY982983 SU982983 ACQ982983 AMM982983 AWI982983 BGE982983 BQA982983 BZW982983 CJS982983 CTO982983 DDK982983 DNG982983 DXC982983 EGY982983 EQU982983 FAQ982983 FKM982983 FUI982983 GEE982983 GOA982983 GXW982983 HHS982983 HRO982983 IBK982983 ILG982983 IVC982983 JEY982983 JOU982983 JYQ982983 KIM982983 KSI982983 LCE982983 LMA982983 LVW982983 MFS982983 MPO982983 MZK982983 NJG982983 NTC982983 OCY982983 OMU982983 OWQ982983 PGM982983 PQI982983 QAE982983 QKA982983 QTW982983 RDS982983 RNO982983 RXK982983 SHG982983 SRC982983 TAY982983 TKU982983 TUQ982983 UEM982983 UOI982983 UYE982983 VIA982983 VRW982983 WBS982983 WLO982983 J267:J281 IY115 SU115 ACQ115 AMM115 AWI115 BGE115 BQA115 BZW115 CJS115 CTO115 DDK115 DNG115 DXC115 EGY115 EQU115 FAQ115 FKM115 FUI115 GEE115 GOA115 GXW115 HHS115 HRO115 IBK115 ILG115 IVC115 JEY115 JOU115 JYQ115 KIM115 KSI115 LCE115 LMA115 LVW115 MFS115 MPO115 MZK115 NJG115 NTC115 OCY115 OMU115 OWQ115 PGM115 PQI115 QAE115 QKA115 QTW115 RDS115 RNO115 RXK115 SHG115 SRC115 TAY115 TKU115 TUQ115 UEM115 UOI115 UYE115 VIA115 VRW115 WBS115 WLO115 WVK115 J191:J205 IY191 SU191 ACQ191 AMM191 AWI191 BGE191 BQA191 BZW191 CJS191 CTO191 DDK191 DNG191 DXC191 EGY191 EQU191 FAQ191 FKM191 FUI191 GEE191 GOA191 GXW191 HHS191 HRO191 IBK191 ILG191 IVC191 JEY191 JOU191 JYQ191 KIM191 KSI191 LCE191 LMA191 LVW191 MFS191 MPO191 MZK191 NJG191 NTC191 OCY191 OMU191 OWQ191 PGM191 PQI191 QAE191 QKA191 QTW191 RDS191 RNO191 RXK191 SHG191 SRC191 TAY191 TKU191 TUQ191 UEM191 UOI191 UYE191 VIA191 VRW191 WBS191 WLO191 WVK191 J38:J52 IY267 SU267 ACQ267 AMM267 AWI267 BGE267 BQA267 BZW267 CJS267 CTO267 DDK267 DNG267 DXC267 EGY267 EQU267 FAQ267 FKM267 FUI267 GEE267 GOA267 GXW267 HHS267 HRO267 IBK267 ILG267 IVC267 JEY267 JOU267 JYQ267 KIM267 KSI267 LCE267 LMA267 LVW267 MFS267 MPO267 MZK267 NJG267 NTC267 OCY267 OMU267 OWQ267 PGM267 PQI267 QAE267 QKA267 QTW267 RDS267 RNO267 RXK267 SHG267 SRC267 TAY267 TKU267 TUQ267 UEM267 UOI267 UYE267 VIA267 VRW267 WBS267 WLO267 WVK267 J115:J129 IY343 SU343 ACQ343 AMM343 AWI343 BGE343 BQA343 BZW343 CJS343 CTO343 DDK343 DNG343 DXC343 EGY343 EQU343 FAQ343 FKM343 FUI343 GEE343 GOA343 GXW343 HHS343 HRO343 IBK343 ILG343 IVC343 JEY343 JOU343 JYQ343 KIM343 KSI343 LCE343 LMA343 LVW343 MFS343 MPO343 MZK343 NJG343 NTC343 OCY343 OMU343 OWQ343 PGM343 PQI343 QAE343 QKA343 QTW343 RDS343 RNO343 RXK343 SHG343 SRC343 TAY343 TKU343 TUQ343 UEM343 UOI343 UYE343 VIA343 VRW343 WBS343 WLO343 WVK343 J343:J357"/>
    <dataValidation allowBlank="1" error="Der Gesamtbeschäftigungsumfang ergibt keine 100%. Bitte überprüfen Sie Ihre Eingaben." prompt="Der Gesamtbeschäftigungsumfang ergibt keine 100%. Bitte überprüfen Sie Ihre Eingaben." sqref="I65575:I65584 IX65575:IX65584 ST65575:ST65584 ACP65575:ACP65584 AML65575:AML65584 AWH65575:AWH65584 BGD65575:BGD65584 BPZ65575:BPZ65584 BZV65575:BZV65584 CJR65575:CJR65584 CTN65575:CTN65584 DDJ65575:DDJ65584 DNF65575:DNF65584 DXB65575:DXB65584 EGX65575:EGX65584 EQT65575:EQT65584 FAP65575:FAP65584 FKL65575:FKL65584 FUH65575:FUH65584 GED65575:GED65584 GNZ65575:GNZ65584 GXV65575:GXV65584 HHR65575:HHR65584 HRN65575:HRN65584 IBJ65575:IBJ65584 ILF65575:ILF65584 IVB65575:IVB65584 JEX65575:JEX65584 JOT65575:JOT65584 JYP65575:JYP65584 KIL65575:KIL65584 KSH65575:KSH65584 LCD65575:LCD65584 LLZ65575:LLZ65584 LVV65575:LVV65584 MFR65575:MFR65584 MPN65575:MPN65584 MZJ65575:MZJ65584 NJF65575:NJF65584 NTB65575:NTB65584 OCX65575:OCX65584 OMT65575:OMT65584 OWP65575:OWP65584 PGL65575:PGL65584 PQH65575:PQH65584 QAD65575:QAD65584 QJZ65575:QJZ65584 QTV65575:QTV65584 RDR65575:RDR65584 RNN65575:RNN65584 RXJ65575:RXJ65584 SHF65575:SHF65584 SRB65575:SRB65584 TAX65575:TAX65584 TKT65575:TKT65584 TUP65575:TUP65584 UEL65575:UEL65584 UOH65575:UOH65584 UYD65575:UYD65584 VHZ65575:VHZ65584 VRV65575:VRV65584 WBR65575:WBR65584 WLN65575:WLN65584 WVJ65575:WVJ65584 I131111:I131120 IX131111:IX131120 ST131111:ST131120 ACP131111:ACP131120 AML131111:AML131120 AWH131111:AWH131120 BGD131111:BGD131120 BPZ131111:BPZ131120 BZV131111:BZV131120 CJR131111:CJR131120 CTN131111:CTN131120 DDJ131111:DDJ131120 DNF131111:DNF131120 DXB131111:DXB131120 EGX131111:EGX131120 EQT131111:EQT131120 FAP131111:FAP131120 FKL131111:FKL131120 FUH131111:FUH131120 GED131111:GED131120 GNZ131111:GNZ131120 GXV131111:GXV131120 HHR131111:HHR131120 HRN131111:HRN131120 IBJ131111:IBJ131120 ILF131111:ILF131120 IVB131111:IVB131120 JEX131111:JEX131120 JOT131111:JOT131120 JYP131111:JYP131120 KIL131111:KIL131120 KSH131111:KSH131120 LCD131111:LCD131120 LLZ131111:LLZ131120 LVV131111:LVV131120 MFR131111:MFR131120 MPN131111:MPN131120 MZJ131111:MZJ131120 NJF131111:NJF131120 NTB131111:NTB131120 OCX131111:OCX131120 OMT131111:OMT131120 OWP131111:OWP131120 PGL131111:PGL131120 PQH131111:PQH131120 QAD131111:QAD131120 QJZ131111:QJZ131120 QTV131111:QTV131120 RDR131111:RDR131120 RNN131111:RNN131120 RXJ131111:RXJ131120 SHF131111:SHF131120 SRB131111:SRB131120 TAX131111:TAX131120 TKT131111:TKT131120 TUP131111:TUP131120 UEL131111:UEL131120 UOH131111:UOH131120 UYD131111:UYD131120 VHZ131111:VHZ131120 VRV131111:VRV131120 WBR131111:WBR131120 WLN131111:WLN131120 WVJ131111:WVJ131120 I196647:I196656 IX196647:IX196656 ST196647:ST196656 ACP196647:ACP196656 AML196647:AML196656 AWH196647:AWH196656 BGD196647:BGD196656 BPZ196647:BPZ196656 BZV196647:BZV196656 CJR196647:CJR196656 CTN196647:CTN196656 DDJ196647:DDJ196656 DNF196647:DNF196656 DXB196647:DXB196656 EGX196647:EGX196656 EQT196647:EQT196656 FAP196647:FAP196656 FKL196647:FKL196656 FUH196647:FUH196656 GED196647:GED196656 GNZ196647:GNZ196656 GXV196647:GXV196656 HHR196647:HHR196656 HRN196647:HRN196656 IBJ196647:IBJ196656 ILF196647:ILF196656 IVB196647:IVB196656 JEX196647:JEX196656 JOT196647:JOT196656 JYP196647:JYP196656 KIL196647:KIL196656 KSH196647:KSH196656 LCD196647:LCD196656 LLZ196647:LLZ196656 LVV196647:LVV196656 MFR196647:MFR196656 MPN196647:MPN196656 MZJ196647:MZJ196656 NJF196647:NJF196656 NTB196647:NTB196656 OCX196647:OCX196656 OMT196647:OMT196656 OWP196647:OWP196656 PGL196647:PGL196656 PQH196647:PQH196656 QAD196647:QAD196656 QJZ196647:QJZ196656 QTV196647:QTV196656 RDR196647:RDR196656 RNN196647:RNN196656 RXJ196647:RXJ196656 SHF196647:SHF196656 SRB196647:SRB196656 TAX196647:TAX196656 TKT196647:TKT196656 TUP196647:TUP196656 UEL196647:UEL196656 UOH196647:UOH196656 UYD196647:UYD196656 VHZ196647:VHZ196656 VRV196647:VRV196656 WBR196647:WBR196656 WLN196647:WLN196656 WVJ196647:WVJ196656 I262183:I262192 IX262183:IX262192 ST262183:ST262192 ACP262183:ACP262192 AML262183:AML262192 AWH262183:AWH262192 BGD262183:BGD262192 BPZ262183:BPZ262192 BZV262183:BZV262192 CJR262183:CJR262192 CTN262183:CTN262192 DDJ262183:DDJ262192 DNF262183:DNF262192 DXB262183:DXB262192 EGX262183:EGX262192 EQT262183:EQT262192 FAP262183:FAP262192 FKL262183:FKL262192 FUH262183:FUH262192 GED262183:GED262192 GNZ262183:GNZ262192 GXV262183:GXV262192 HHR262183:HHR262192 HRN262183:HRN262192 IBJ262183:IBJ262192 ILF262183:ILF262192 IVB262183:IVB262192 JEX262183:JEX262192 JOT262183:JOT262192 JYP262183:JYP262192 KIL262183:KIL262192 KSH262183:KSH262192 LCD262183:LCD262192 LLZ262183:LLZ262192 LVV262183:LVV262192 MFR262183:MFR262192 MPN262183:MPN262192 MZJ262183:MZJ262192 NJF262183:NJF262192 NTB262183:NTB262192 OCX262183:OCX262192 OMT262183:OMT262192 OWP262183:OWP262192 PGL262183:PGL262192 PQH262183:PQH262192 QAD262183:QAD262192 QJZ262183:QJZ262192 QTV262183:QTV262192 RDR262183:RDR262192 RNN262183:RNN262192 RXJ262183:RXJ262192 SHF262183:SHF262192 SRB262183:SRB262192 TAX262183:TAX262192 TKT262183:TKT262192 TUP262183:TUP262192 UEL262183:UEL262192 UOH262183:UOH262192 UYD262183:UYD262192 VHZ262183:VHZ262192 VRV262183:VRV262192 WBR262183:WBR262192 WLN262183:WLN262192 WVJ262183:WVJ262192 I327719:I327728 IX327719:IX327728 ST327719:ST327728 ACP327719:ACP327728 AML327719:AML327728 AWH327719:AWH327728 BGD327719:BGD327728 BPZ327719:BPZ327728 BZV327719:BZV327728 CJR327719:CJR327728 CTN327719:CTN327728 DDJ327719:DDJ327728 DNF327719:DNF327728 DXB327719:DXB327728 EGX327719:EGX327728 EQT327719:EQT327728 FAP327719:FAP327728 FKL327719:FKL327728 FUH327719:FUH327728 GED327719:GED327728 GNZ327719:GNZ327728 GXV327719:GXV327728 HHR327719:HHR327728 HRN327719:HRN327728 IBJ327719:IBJ327728 ILF327719:ILF327728 IVB327719:IVB327728 JEX327719:JEX327728 JOT327719:JOT327728 JYP327719:JYP327728 KIL327719:KIL327728 KSH327719:KSH327728 LCD327719:LCD327728 LLZ327719:LLZ327728 LVV327719:LVV327728 MFR327719:MFR327728 MPN327719:MPN327728 MZJ327719:MZJ327728 NJF327719:NJF327728 NTB327719:NTB327728 OCX327719:OCX327728 OMT327719:OMT327728 OWP327719:OWP327728 PGL327719:PGL327728 PQH327719:PQH327728 QAD327719:QAD327728 QJZ327719:QJZ327728 QTV327719:QTV327728 RDR327719:RDR327728 RNN327719:RNN327728 RXJ327719:RXJ327728 SHF327719:SHF327728 SRB327719:SRB327728 TAX327719:TAX327728 TKT327719:TKT327728 TUP327719:TUP327728 UEL327719:UEL327728 UOH327719:UOH327728 UYD327719:UYD327728 VHZ327719:VHZ327728 VRV327719:VRV327728 WBR327719:WBR327728 WLN327719:WLN327728 WVJ327719:WVJ327728 I393255:I393264 IX393255:IX393264 ST393255:ST393264 ACP393255:ACP393264 AML393255:AML393264 AWH393255:AWH393264 BGD393255:BGD393264 BPZ393255:BPZ393264 BZV393255:BZV393264 CJR393255:CJR393264 CTN393255:CTN393264 DDJ393255:DDJ393264 DNF393255:DNF393264 DXB393255:DXB393264 EGX393255:EGX393264 EQT393255:EQT393264 FAP393255:FAP393264 FKL393255:FKL393264 FUH393255:FUH393264 GED393255:GED393264 GNZ393255:GNZ393264 GXV393255:GXV393264 HHR393255:HHR393264 HRN393255:HRN393264 IBJ393255:IBJ393264 ILF393255:ILF393264 IVB393255:IVB393264 JEX393255:JEX393264 JOT393255:JOT393264 JYP393255:JYP393264 KIL393255:KIL393264 KSH393255:KSH393264 LCD393255:LCD393264 LLZ393255:LLZ393264 LVV393255:LVV393264 MFR393255:MFR393264 MPN393255:MPN393264 MZJ393255:MZJ393264 NJF393255:NJF393264 NTB393255:NTB393264 OCX393255:OCX393264 OMT393255:OMT393264 OWP393255:OWP393264 PGL393255:PGL393264 PQH393255:PQH393264 QAD393255:QAD393264 QJZ393255:QJZ393264 QTV393255:QTV393264 RDR393255:RDR393264 RNN393255:RNN393264 RXJ393255:RXJ393264 SHF393255:SHF393264 SRB393255:SRB393264 TAX393255:TAX393264 TKT393255:TKT393264 TUP393255:TUP393264 UEL393255:UEL393264 UOH393255:UOH393264 UYD393255:UYD393264 VHZ393255:VHZ393264 VRV393255:VRV393264 WBR393255:WBR393264 WLN393255:WLN393264 WVJ393255:WVJ393264 I458791:I458800 IX458791:IX458800 ST458791:ST458800 ACP458791:ACP458800 AML458791:AML458800 AWH458791:AWH458800 BGD458791:BGD458800 BPZ458791:BPZ458800 BZV458791:BZV458800 CJR458791:CJR458800 CTN458791:CTN458800 DDJ458791:DDJ458800 DNF458791:DNF458800 DXB458791:DXB458800 EGX458791:EGX458800 EQT458791:EQT458800 FAP458791:FAP458800 FKL458791:FKL458800 FUH458791:FUH458800 GED458791:GED458800 GNZ458791:GNZ458800 GXV458791:GXV458800 HHR458791:HHR458800 HRN458791:HRN458800 IBJ458791:IBJ458800 ILF458791:ILF458800 IVB458791:IVB458800 JEX458791:JEX458800 JOT458791:JOT458800 JYP458791:JYP458800 KIL458791:KIL458800 KSH458791:KSH458800 LCD458791:LCD458800 LLZ458791:LLZ458800 LVV458791:LVV458800 MFR458791:MFR458800 MPN458791:MPN458800 MZJ458791:MZJ458800 NJF458791:NJF458800 NTB458791:NTB458800 OCX458791:OCX458800 OMT458791:OMT458800 OWP458791:OWP458800 PGL458791:PGL458800 PQH458791:PQH458800 QAD458791:QAD458800 QJZ458791:QJZ458800 QTV458791:QTV458800 RDR458791:RDR458800 RNN458791:RNN458800 RXJ458791:RXJ458800 SHF458791:SHF458800 SRB458791:SRB458800 TAX458791:TAX458800 TKT458791:TKT458800 TUP458791:TUP458800 UEL458791:UEL458800 UOH458791:UOH458800 UYD458791:UYD458800 VHZ458791:VHZ458800 VRV458791:VRV458800 WBR458791:WBR458800 WLN458791:WLN458800 WVJ458791:WVJ458800 I524327:I524336 IX524327:IX524336 ST524327:ST524336 ACP524327:ACP524336 AML524327:AML524336 AWH524327:AWH524336 BGD524327:BGD524336 BPZ524327:BPZ524336 BZV524327:BZV524336 CJR524327:CJR524336 CTN524327:CTN524336 DDJ524327:DDJ524336 DNF524327:DNF524336 DXB524327:DXB524336 EGX524327:EGX524336 EQT524327:EQT524336 FAP524327:FAP524336 FKL524327:FKL524336 FUH524327:FUH524336 GED524327:GED524336 GNZ524327:GNZ524336 GXV524327:GXV524336 HHR524327:HHR524336 HRN524327:HRN524336 IBJ524327:IBJ524336 ILF524327:ILF524336 IVB524327:IVB524336 JEX524327:JEX524336 JOT524327:JOT524336 JYP524327:JYP524336 KIL524327:KIL524336 KSH524327:KSH524336 LCD524327:LCD524336 LLZ524327:LLZ524336 LVV524327:LVV524336 MFR524327:MFR524336 MPN524327:MPN524336 MZJ524327:MZJ524336 NJF524327:NJF524336 NTB524327:NTB524336 OCX524327:OCX524336 OMT524327:OMT524336 OWP524327:OWP524336 PGL524327:PGL524336 PQH524327:PQH524336 QAD524327:QAD524336 QJZ524327:QJZ524336 QTV524327:QTV524336 RDR524327:RDR524336 RNN524327:RNN524336 RXJ524327:RXJ524336 SHF524327:SHF524336 SRB524327:SRB524336 TAX524327:TAX524336 TKT524327:TKT524336 TUP524327:TUP524336 UEL524327:UEL524336 UOH524327:UOH524336 UYD524327:UYD524336 VHZ524327:VHZ524336 VRV524327:VRV524336 WBR524327:WBR524336 WLN524327:WLN524336 WVJ524327:WVJ524336 I589863:I589872 IX589863:IX589872 ST589863:ST589872 ACP589863:ACP589872 AML589863:AML589872 AWH589863:AWH589872 BGD589863:BGD589872 BPZ589863:BPZ589872 BZV589863:BZV589872 CJR589863:CJR589872 CTN589863:CTN589872 DDJ589863:DDJ589872 DNF589863:DNF589872 DXB589863:DXB589872 EGX589863:EGX589872 EQT589863:EQT589872 FAP589863:FAP589872 FKL589863:FKL589872 FUH589863:FUH589872 GED589863:GED589872 GNZ589863:GNZ589872 GXV589863:GXV589872 HHR589863:HHR589872 HRN589863:HRN589872 IBJ589863:IBJ589872 ILF589863:ILF589872 IVB589863:IVB589872 JEX589863:JEX589872 JOT589863:JOT589872 JYP589863:JYP589872 KIL589863:KIL589872 KSH589863:KSH589872 LCD589863:LCD589872 LLZ589863:LLZ589872 LVV589863:LVV589872 MFR589863:MFR589872 MPN589863:MPN589872 MZJ589863:MZJ589872 NJF589863:NJF589872 NTB589863:NTB589872 OCX589863:OCX589872 OMT589863:OMT589872 OWP589863:OWP589872 PGL589863:PGL589872 PQH589863:PQH589872 QAD589863:QAD589872 QJZ589863:QJZ589872 QTV589863:QTV589872 RDR589863:RDR589872 RNN589863:RNN589872 RXJ589863:RXJ589872 SHF589863:SHF589872 SRB589863:SRB589872 TAX589863:TAX589872 TKT589863:TKT589872 TUP589863:TUP589872 UEL589863:UEL589872 UOH589863:UOH589872 UYD589863:UYD589872 VHZ589863:VHZ589872 VRV589863:VRV589872 WBR589863:WBR589872 WLN589863:WLN589872 WVJ589863:WVJ589872 I655399:I655408 IX655399:IX655408 ST655399:ST655408 ACP655399:ACP655408 AML655399:AML655408 AWH655399:AWH655408 BGD655399:BGD655408 BPZ655399:BPZ655408 BZV655399:BZV655408 CJR655399:CJR655408 CTN655399:CTN655408 DDJ655399:DDJ655408 DNF655399:DNF655408 DXB655399:DXB655408 EGX655399:EGX655408 EQT655399:EQT655408 FAP655399:FAP655408 FKL655399:FKL655408 FUH655399:FUH655408 GED655399:GED655408 GNZ655399:GNZ655408 GXV655399:GXV655408 HHR655399:HHR655408 HRN655399:HRN655408 IBJ655399:IBJ655408 ILF655399:ILF655408 IVB655399:IVB655408 JEX655399:JEX655408 JOT655399:JOT655408 JYP655399:JYP655408 KIL655399:KIL655408 KSH655399:KSH655408 LCD655399:LCD655408 LLZ655399:LLZ655408 LVV655399:LVV655408 MFR655399:MFR655408 MPN655399:MPN655408 MZJ655399:MZJ655408 NJF655399:NJF655408 NTB655399:NTB655408 OCX655399:OCX655408 OMT655399:OMT655408 OWP655399:OWP655408 PGL655399:PGL655408 PQH655399:PQH655408 QAD655399:QAD655408 QJZ655399:QJZ655408 QTV655399:QTV655408 RDR655399:RDR655408 RNN655399:RNN655408 RXJ655399:RXJ655408 SHF655399:SHF655408 SRB655399:SRB655408 TAX655399:TAX655408 TKT655399:TKT655408 TUP655399:TUP655408 UEL655399:UEL655408 UOH655399:UOH655408 UYD655399:UYD655408 VHZ655399:VHZ655408 VRV655399:VRV655408 WBR655399:WBR655408 WLN655399:WLN655408 WVJ655399:WVJ655408 I720935:I720944 IX720935:IX720944 ST720935:ST720944 ACP720935:ACP720944 AML720935:AML720944 AWH720935:AWH720944 BGD720935:BGD720944 BPZ720935:BPZ720944 BZV720935:BZV720944 CJR720935:CJR720944 CTN720935:CTN720944 DDJ720935:DDJ720944 DNF720935:DNF720944 DXB720935:DXB720944 EGX720935:EGX720944 EQT720935:EQT720944 FAP720935:FAP720944 FKL720935:FKL720944 FUH720935:FUH720944 GED720935:GED720944 GNZ720935:GNZ720944 GXV720935:GXV720944 HHR720935:HHR720944 HRN720935:HRN720944 IBJ720935:IBJ720944 ILF720935:ILF720944 IVB720935:IVB720944 JEX720935:JEX720944 JOT720935:JOT720944 JYP720935:JYP720944 KIL720935:KIL720944 KSH720935:KSH720944 LCD720935:LCD720944 LLZ720935:LLZ720944 LVV720935:LVV720944 MFR720935:MFR720944 MPN720935:MPN720944 MZJ720935:MZJ720944 NJF720935:NJF720944 NTB720935:NTB720944 OCX720935:OCX720944 OMT720935:OMT720944 OWP720935:OWP720944 PGL720935:PGL720944 PQH720935:PQH720944 QAD720935:QAD720944 QJZ720935:QJZ720944 QTV720935:QTV720944 RDR720935:RDR720944 RNN720935:RNN720944 RXJ720935:RXJ720944 SHF720935:SHF720944 SRB720935:SRB720944 TAX720935:TAX720944 TKT720935:TKT720944 TUP720935:TUP720944 UEL720935:UEL720944 UOH720935:UOH720944 UYD720935:UYD720944 VHZ720935:VHZ720944 VRV720935:VRV720944 WBR720935:WBR720944 WLN720935:WLN720944 WVJ720935:WVJ720944 I786471:I786480 IX786471:IX786480 ST786471:ST786480 ACP786471:ACP786480 AML786471:AML786480 AWH786471:AWH786480 BGD786471:BGD786480 BPZ786471:BPZ786480 BZV786471:BZV786480 CJR786471:CJR786480 CTN786471:CTN786480 DDJ786471:DDJ786480 DNF786471:DNF786480 DXB786471:DXB786480 EGX786471:EGX786480 EQT786471:EQT786480 FAP786471:FAP786480 FKL786471:FKL786480 FUH786471:FUH786480 GED786471:GED786480 GNZ786471:GNZ786480 GXV786471:GXV786480 HHR786471:HHR786480 HRN786471:HRN786480 IBJ786471:IBJ786480 ILF786471:ILF786480 IVB786471:IVB786480 JEX786471:JEX786480 JOT786471:JOT786480 JYP786471:JYP786480 KIL786471:KIL786480 KSH786471:KSH786480 LCD786471:LCD786480 LLZ786471:LLZ786480 LVV786471:LVV786480 MFR786471:MFR786480 MPN786471:MPN786480 MZJ786471:MZJ786480 NJF786471:NJF786480 NTB786471:NTB786480 OCX786471:OCX786480 OMT786471:OMT786480 OWP786471:OWP786480 PGL786471:PGL786480 PQH786471:PQH786480 QAD786471:QAD786480 QJZ786471:QJZ786480 QTV786471:QTV786480 RDR786471:RDR786480 RNN786471:RNN786480 RXJ786471:RXJ786480 SHF786471:SHF786480 SRB786471:SRB786480 TAX786471:TAX786480 TKT786471:TKT786480 TUP786471:TUP786480 UEL786471:UEL786480 UOH786471:UOH786480 UYD786471:UYD786480 VHZ786471:VHZ786480 VRV786471:VRV786480 WBR786471:WBR786480 WLN786471:WLN786480 WVJ786471:WVJ786480 I852007:I852016 IX852007:IX852016 ST852007:ST852016 ACP852007:ACP852016 AML852007:AML852016 AWH852007:AWH852016 BGD852007:BGD852016 BPZ852007:BPZ852016 BZV852007:BZV852016 CJR852007:CJR852016 CTN852007:CTN852016 DDJ852007:DDJ852016 DNF852007:DNF852016 DXB852007:DXB852016 EGX852007:EGX852016 EQT852007:EQT852016 FAP852007:FAP852016 FKL852007:FKL852016 FUH852007:FUH852016 GED852007:GED852016 GNZ852007:GNZ852016 GXV852007:GXV852016 HHR852007:HHR852016 HRN852007:HRN852016 IBJ852007:IBJ852016 ILF852007:ILF852016 IVB852007:IVB852016 JEX852007:JEX852016 JOT852007:JOT852016 JYP852007:JYP852016 KIL852007:KIL852016 KSH852007:KSH852016 LCD852007:LCD852016 LLZ852007:LLZ852016 LVV852007:LVV852016 MFR852007:MFR852016 MPN852007:MPN852016 MZJ852007:MZJ852016 NJF852007:NJF852016 NTB852007:NTB852016 OCX852007:OCX852016 OMT852007:OMT852016 OWP852007:OWP852016 PGL852007:PGL852016 PQH852007:PQH852016 QAD852007:QAD852016 QJZ852007:QJZ852016 QTV852007:QTV852016 RDR852007:RDR852016 RNN852007:RNN852016 RXJ852007:RXJ852016 SHF852007:SHF852016 SRB852007:SRB852016 TAX852007:TAX852016 TKT852007:TKT852016 TUP852007:TUP852016 UEL852007:UEL852016 UOH852007:UOH852016 UYD852007:UYD852016 VHZ852007:VHZ852016 VRV852007:VRV852016 WBR852007:WBR852016 WLN852007:WLN852016 WVJ852007:WVJ852016 I917543:I917552 IX917543:IX917552 ST917543:ST917552 ACP917543:ACP917552 AML917543:AML917552 AWH917543:AWH917552 BGD917543:BGD917552 BPZ917543:BPZ917552 BZV917543:BZV917552 CJR917543:CJR917552 CTN917543:CTN917552 DDJ917543:DDJ917552 DNF917543:DNF917552 DXB917543:DXB917552 EGX917543:EGX917552 EQT917543:EQT917552 FAP917543:FAP917552 FKL917543:FKL917552 FUH917543:FUH917552 GED917543:GED917552 GNZ917543:GNZ917552 GXV917543:GXV917552 HHR917543:HHR917552 HRN917543:HRN917552 IBJ917543:IBJ917552 ILF917543:ILF917552 IVB917543:IVB917552 JEX917543:JEX917552 JOT917543:JOT917552 JYP917543:JYP917552 KIL917543:KIL917552 KSH917543:KSH917552 LCD917543:LCD917552 LLZ917543:LLZ917552 LVV917543:LVV917552 MFR917543:MFR917552 MPN917543:MPN917552 MZJ917543:MZJ917552 NJF917543:NJF917552 NTB917543:NTB917552 OCX917543:OCX917552 OMT917543:OMT917552 OWP917543:OWP917552 PGL917543:PGL917552 PQH917543:PQH917552 QAD917543:QAD917552 QJZ917543:QJZ917552 QTV917543:QTV917552 RDR917543:RDR917552 RNN917543:RNN917552 RXJ917543:RXJ917552 SHF917543:SHF917552 SRB917543:SRB917552 TAX917543:TAX917552 TKT917543:TKT917552 TUP917543:TUP917552 UEL917543:UEL917552 UOH917543:UOH917552 UYD917543:UYD917552 VHZ917543:VHZ917552 VRV917543:VRV917552 WBR917543:WBR917552 WLN917543:WLN917552 WVJ917543:WVJ917552 I983079:I983088 IX983079:IX983088 ST983079:ST983088 ACP983079:ACP983088 AML983079:AML983088 AWH983079:AWH983088 BGD983079:BGD983088 BPZ983079:BPZ983088 BZV983079:BZV983088 CJR983079:CJR983088 CTN983079:CTN983088 DDJ983079:DDJ983088 DNF983079:DNF983088 DXB983079:DXB983088 EGX983079:EGX983088 EQT983079:EQT983088 FAP983079:FAP983088 FKL983079:FKL983088 FUH983079:FUH983088 GED983079:GED983088 GNZ983079:GNZ983088 GXV983079:GXV983088 HHR983079:HHR983088 HRN983079:HRN983088 IBJ983079:IBJ983088 ILF983079:ILF983088 IVB983079:IVB983088 JEX983079:JEX983088 JOT983079:JOT983088 JYP983079:JYP983088 KIL983079:KIL983088 KSH983079:KSH983088 LCD983079:LCD983088 LLZ983079:LLZ983088 LVV983079:LVV983088 MFR983079:MFR983088 MPN983079:MPN983088 MZJ983079:MZJ983088 NJF983079:NJF983088 NTB983079:NTB983088 OCX983079:OCX983088 OMT983079:OMT983088 OWP983079:OWP983088 PGL983079:PGL983088 PQH983079:PQH983088 QAD983079:QAD983088 QJZ983079:QJZ983088 QTV983079:QTV983088 RDR983079:RDR983088 RNN983079:RNN983088 RXJ983079:RXJ983088 SHF983079:SHF983088 SRB983079:SRB983088 TAX983079:TAX983088 TKT983079:TKT983088 TUP983079:TUP983088 UEL983079:UEL983088 UOH983079:UOH983088 UYD983079:UYD983088 VHZ983079:VHZ983088 VRV983079:VRV983088 WBR983079:WBR983088 WLN983079:WLN983088 WVJ983079:WVJ983088 WVJ982983:WVJ982992 IX38:IX52 ST38:ST52 ACP38:ACP52 AML38:AML52 AWH38:AWH52 BGD38:BGD52 BPZ38:BPZ52 BZV38:BZV52 CJR38:CJR52 CTN38:CTN52 DDJ38:DDJ52 DNF38:DNF52 DXB38:DXB52 EGX38:EGX52 EQT38:EQT52 FAP38:FAP52 FKL38:FKL52 FUH38:FUH52 GED38:GED52 GNZ38:GNZ52 GXV38:GXV52 HHR38:HHR52 HRN38:HRN52 IBJ38:IBJ52 ILF38:ILF52 IVB38:IVB52 JEX38:JEX52 JOT38:JOT52 JYP38:JYP52 KIL38:KIL52 KSH38:KSH52 LCD38:LCD52 LLZ38:LLZ52 LVV38:LVV52 MFR38:MFR52 MPN38:MPN52 MZJ38:MZJ52 NJF38:NJF52 NTB38:NTB52 OCX38:OCX52 OMT38:OMT52 OWP38:OWP52 PGL38:PGL52 PQH38:PQH52 QAD38:QAD52 QJZ38:QJZ52 QTV38:QTV52 RDR38:RDR52 RNN38:RNN52 RXJ38:RXJ52 SHF38:SHF52 SRB38:SRB52 TAX38:TAX52 TKT38:TKT52 TUP38:TUP52 UEL38:UEL52 UOH38:UOH52 UYD38:UYD52 VHZ38:VHZ52 VRV38:VRV52 WBR38:WBR52 WLN38:WLN52 WVJ38:WVJ52 I65479:I65488 IX65479:IX65488 ST65479:ST65488 ACP65479:ACP65488 AML65479:AML65488 AWH65479:AWH65488 BGD65479:BGD65488 BPZ65479:BPZ65488 BZV65479:BZV65488 CJR65479:CJR65488 CTN65479:CTN65488 DDJ65479:DDJ65488 DNF65479:DNF65488 DXB65479:DXB65488 EGX65479:EGX65488 EQT65479:EQT65488 FAP65479:FAP65488 FKL65479:FKL65488 FUH65479:FUH65488 GED65479:GED65488 GNZ65479:GNZ65488 GXV65479:GXV65488 HHR65479:HHR65488 HRN65479:HRN65488 IBJ65479:IBJ65488 ILF65479:ILF65488 IVB65479:IVB65488 JEX65479:JEX65488 JOT65479:JOT65488 JYP65479:JYP65488 KIL65479:KIL65488 KSH65479:KSH65488 LCD65479:LCD65488 LLZ65479:LLZ65488 LVV65479:LVV65488 MFR65479:MFR65488 MPN65479:MPN65488 MZJ65479:MZJ65488 NJF65479:NJF65488 NTB65479:NTB65488 OCX65479:OCX65488 OMT65479:OMT65488 OWP65479:OWP65488 PGL65479:PGL65488 PQH65479:PQH65488 QAD65479:QAD65488 QJZ65479:QJZ65488 QTV65479:QTV65488 RDR65479:RDR65488 RNN65479:RNN65488 RXJ65479:RXJ65488 SHF65479:SHF65488 SRB65479:SRB65488 TAX65479:TAX65488 TKT65479:TKT65488 TUP65479:TUP65488 UEL65479:UEL65488 UOH65479:UOH65488 UYD65479:UYD65488 VHZ65479:VHZ65488 VRV65479:VRV65488 WBR65479:WBR65488 WLN65479:WLN65488 WVJ65479:WVJ65488 I131015:I131024 IX131015:IX131024 ST131015:ST131024 ACP131015:ACP131024 AML131015:AML131024 AWH131015:AWH131024 BGD131015:BGD131024 BPZ131015:BPZ131024 BZV131015:BZV131024 CJR131015:CJR131024 CTN131015:CTN131024 DDJ131015:DDJ131024 DNF131015:DNF131024 DXB131015:DXB131024 EGX131015:EGX131024 EQT131015:EQT131024 FAP131015:FAP131024 FKL131015:FKL131024 FUH131015:FUH131024 GED131015:GED131024 GNZ131015:GNZ131024 GXV131015:GXV131024 HHR131015:HHR131024 HRN131015:HRN131024 IBJ131015:IBJ131024 ILF131015:ILF131024 IVB131015:IVB131024 JEX131015:JEX131024 JOT131015:JOT131024 JYP131015:JYP131024 KIL131015:KIL131024 KSH131015:KSH131024 LCD131015:LCD131024 LLZ131015:LLZ131024 LVV131015:LVV131024 MFR131015:MFR131024 MPN131015:MPN131024 MZJ131015:MZJ131024 NJF131015:NJF131024 NTB131015:NTB131024 OCX131015:OCX131024 OMT131015:OMT131024 OWP131015:OWP131024 PGL131015:PGL131024 PQH131015:PQH131024 QAD131015:QAD131024 QJZ131015:QJZ131024 QTV131015:QTV131024 RDR131015:RDR131024 RNN131015:RNN131024 RXJ131015:RXJ131024 SHF131015:SHF131024 SRB131015:SRB131024 TAX131015:TAX131024 TKT131015:TKT131024 TUP131015:TUP131024 UEL131015:UEL131024 UOH131015:UOH131024 UYD131015:UYD131024 VHZ131015:VHZ131024 VRV131015:VRV131024 WBR131015:WBR131024 WLN131015:WLN131024 WVJ131015:WVJ131024 I196551:I196560 IX196551:IX196560 ST196551:ST196560 ACP196551:ACP196560 AML196551:AML196560 AWH196551:AWH196560 BGD196551:BGD196560 BPZ196551:BPZ196560 BZV196551:BZV196560 CJR196551:CJR196560 CTN196551:CTN196560 DDJ196551:DDJ196560 DNF196551:DNF196560 DXB196551:DXB196560 EGX196551:EGX196560 EQT196551:EQT196560 FAP196551:FAP196560 FKL196551:FKL196560 FUH196551:FUH196560 GED196551:GED196560 GNZ196551:GNZ196560 GXV196551:GXV196560 HHR196551:HHR196560 HRN196551:HRN196560 IBJ196551:IBJ196560 ILF196551:ILF196560 IVB196551:IVB196560 JEX196551:JEX196560 JOT196551:JOT196560 JYP196551:JYP196560 KIL196551:KIL196560 KSH196551:KSH196560 LCD196551:LCD196560 LLZ196551:LLZ196560 LVV196551:LVV196560 MFR196551:MFR196560 MPN196551:MPN196560 MZJ196551:MZJ196560 NJF196551:NJF196560 NTB196551:NTB196560 OCX196551:OCX196560 OMT196551:OMT196560 OWP196551:OWP196560 PGL196551:PGL196560 PQH196551:PQH196560 QAD196551:QAD196560 QJZ196551:QJZ196560 QTV196551:QTV196560 RDR196551:RDR196560 RNN196551:RNN196560 RXJ196551:RXJ196560 SHF196551:SHF196560 SRB196551:SRB196560 TAX196551:TAX196560 TKT196551:TKT196560 TUP196551:TUP196560 UEL196551:UEL196560 UOH196551:UOH196560 UYD196551:UYD196560 VHZ196551:VHZ196560 VRV196551:VRV196560 WBR196551:WBR196560 WLN196551:WLN196560 WVJ196551:WVJ196560 I262087:I262096 IX262087:IX262096 ST262087:ST262096 ACP262087:ACP262096 AML262087:AML262096 AWH262087:AWH262096 BGD262087:BGD262096 BPZ262087:BPZ262096 BZV262087:BZV262096 CJR262087:CJR262096 CTN262087:CTN262096 DDJ262087:DDJ262096 DNF262087:DNF262096 DXB262087:DXB262096 EGX262087:EGX262096 EQT262087:EQT262096 FAP262087:FAP262096 FKL262087:FKL262096 FUH262087:FUH262096 GED262087:GED262096 GNZ262087:GNZ262096 GXV262087:GXV262096 HHR262087:HHR262096 HRN262087:HRN262096 IBJ262087:IBJ262096 ILF262087:ILF262096 IVB262087:IVB262096 JEX262087:JEX262096 JOT262087:JOT262096 JYP262087:JYP262096 KIL262087:KIL262096 KSH262087:KSH262096 LCD262087:LCD262096 LLZ262087:LLZ262096 LVV262087:LVV262096 MFR262087:MFR262096 MPN262087:MPN262096 MZJ262087:MZJ262096 NJF262087:NJF262096 NTB262087:NTB262096 OCX262087:OCX262096 OMT262087:OMT262096 OWP262087:OWP262096 PGL262087:PGL262096 PQH262087:PQH262096 QAD262087:QAD262096 QJZ262087:QJZ262096 QTV262087:QTV262096 RDR262087:RDR262096 RNN262087:RNN262096 RXJ262087:RXJ262096 SHF262087:SHF262096 SRB262087:SRB262096 TAX262087:TAX262096 TKT262087:TKT262096 TUP262087:TUP262096 UEL262087:UEL262096 UOH262087:UOH262096 UYD262087:UYD262096 VHZ262087:VHZ262096 VRV262087:VRV262096 WBR262087:WBR262096 WLN262087:WLN262096 WVJ262087:WVJ262096 I327623:I327632 IX327623:IX327632 ST327623:ST327632 ACP327623:ACP327632 AML327623:AML327632 AWH327623:AWH327632 BGD327623:BGD327632 BPZ327623:BPZ327632 BZV327623:BZV327632 CJR327623:CJR327632 CTN327623:CTN327632 DDJ327623:DDJ327632 DNF327623:DNF327632 DXB327623:DXB327632 EGX327623:EGX327632 EQT327623:EQT327632 FAP327623:FAP327632 FKL327623:FKL327632 FUH327623:FUH327632 GED327623:GED327632 GNZ327623:GNZ327632 GXV327623:GXV327632 HHR327623:HHR327632 HRN327623:HRN327632 IBJ327623:IBJ327632 ILF327623:ILF327632 IVB327623:IVB327632 JEX327623:JEX327632 JOT327623:JOT327632 JYP327623:JYP327632 KIL327623:KIL327632 KSH327623:KSH327632 LCD327623:LCD327632 LLZ327623:LLZ327632 LVV327623:LVV327632 MFR327623:MFR327632 MPN327623:MPN327632 MZJ327623:MZJ327632 NJF327623:NJF327632 NTB327623:NTB327632 OCX327623:OCX327632 OMT327623:OMT327632 OWP327623:OWP327632 PGL327623:PGL327632 PQH327623:PQH327632 QAD327623:QAD327632 QJZ327623:QJZ327632 QTV327623:QTV327632 RDR327623:RDR327632 RNN327623:RNN327632 RXJ327623:RXJ327632 SHF327623:SHF327632 SRB327623:SRB327632 TAX327623:TAX327632 TKT327623:TKT327632 TUP327623:TUP327632 UEL327623:UEL327632 UOH327623:UOH327632 UYD327623:UYD327632 VHZ327623:VHZ327632 VRV327623:VRV327632 WBR327623:WBR327632 WLN327623:WLN327632 WVJ327623:WVJ327632 I393159:I393168 IX393159:IX393168 ST393159:ST393168 ACP393159:ACP393168 AML393159:AML393168 AWH393159:AWH393168 BGD393159:BGD393168 BPZ393159:BPZ393168 BZV393159:BZV393168 CJR393159:CJR393168 CTN393159:CTN393168 DDJ393159:DDJ393168 DNF393159:DNF393168 DXB393159:DXB393168 EGX393159:EGX393168 EQT393159:EQT393168 FAP393159:FAP393168 FKL393159:FKL393168 FUH393159:FUH393168 GED393159:GED393168 GNZ393159:GNZ393168 GXV393159:GXV393168 HHR393159:HHR393168 HRN393159:HRN393168 IBJ393159:IBJ393168 ILF393159:ILF393168 IVB393159:IVB393168 JEX393159:JEX393168 JOT393159:JOT393168 JYP393159:JYP393168 KIL393159:KIL393168 KSH393159:KSH393168 LCD393159:LCD393168 LLZ393159:LLZ393168 LVV393159:LVV393168 MFR393159:MFR393168 MPN393159:MPN393168 MZJ393159:MZJ393168 NJF393159:NJF393168 NTB393159:NTB393168 OCX393159:OCX393168 OMT393159:OMT393168 OWP393159:OWP393168 PGL393159:PGL393168 PQH393159:PQH393168 QAD393159:QAD393168 QJZ393159:QJZ393168 QTV393159:QTV393168 RDR393159:RDR393168 RNN393159:RNN393168 RXJ393159:RXJ393168 SHF393159:SHF393168 SRB393159:SRB393168 TAX393159:TAX393168 TKT393159:TKT393168 TUP393159:TUP393168 UEL393159:UEL393168 UOH393159:UOH393168 UYD393159:UYD393168 VHZ393159:VHZ393168 VRV393159:VRV393168 WBR393159:WBR393168 WLN393159:WLN393168 WVJ393159:WVJ393168 I458695:I458704 IX458695:IX458704 ST458695:ST458704 ACP458695:ACP458704 AML458695:AML458704 AWH458695:AWH458704 BGD458695:BGD458704 BPZ458695:BPZ458704 BZV458695:BZV458704 CJR458695:CJR458704 CTN458695:CTN458704 DDJ458695:DDJ458704 DNF458695:DNF458704 DXB458695:DXB458704 EGX458695:EGX458704 EQT458695:EQT458704 FAP458695:FAP458704 FKL458695:FKL458704 FUH458695:FUH458704 GED458695:GED458704 GNZ458695:GNZ458704 GXV458695:GXV458704 HHR458695:HHR458704 HRN458695:HRN458704 IBJ458695:IBJ458704 ILF458695:ILF458704 IVB458695:IVB458704 JEX458695:JEX458704 JOT458695:JOT458704 JYP458695:JYP458704 KIL458695:KIL458704 KSH458695:KSH458704 LCD458695:LCD458704 LLZ458695:LLZ458704 LVV458695:LVV458704 MFR458695:MFR458704 MPN458695:MPN458704 MZJ458695:MZJ458704 NJF458695:NJF458704 NTB458695:NTB458704 OCX458695:OCX458704 OMT458695:OMT458704 OWP458695:OWP458704 PGL458695:PGL458704 PQH458695:PQH458704 QAD458695:QAD458704 QJZ458695:QJZ458704 QTV458695:QTV458704 RDR458695:RDR458704 RNN458695:RNN458704 RXJ458695:RXJ458704 SHF458695:SHF458704 SRB458695:SRB458704 TAX458695:TAX458704 TKT458695:TKT458704 TUP458695:TUP458704 UEL458695:UEL458704 UOH458695:UOH458704 UYD458695:UYD458704 VHZ458695:VHZ458704 VRV458695:VRV458704 WBR458695:WBR458704 WLN458695:WLN458704 WVJ458695:WVJ458704 I524231:I524240 IX524231:IX524240 ST524231:ST524240 ACP524231:ACP524240 AML524231:AML524240 AWH524231:AWH524240 BGD524231:BGD524240 BPZ524231:BPZ524240 BZV524231:BZV524240 CJR524231:CJR524240 CTN524231:CTN524240 DDJ524231:DDJ524240 DNF524231:DNF524240 DXB524231:DXB524240 EGX524231:EGX524240 EQT524231:EQT524240 FAP524231:FAP524240 FKL524231:FKL524240 FUH524231:FUH524240 GED524231:GED524240 GNZ524231:GNZ524240 GXV524231:GXV524240 HHR524231:HHR524240 HRN524231:HRN524240 IBJ524231:IBJ524240 ILF524231:ILF524240 IVB524231:IVB524240 JEX524231:JEX524240 JOT524231:JOT524240 JYP524231:JYP524240 KIL524231:KIL524240 KSH524231:KSH524240 LCD524231:LCD524240 LLZ524231:LLZ524240 LVV524231:LVV524240 MFR524231:MFR524240 MPN524231:MPN524240 MZJ524231:MZJ524240 NJF524231:NJF524240 NTB524231:NTB524240 OCX524231:OCX524240 OMT524231:OMT524240 OWP524231:OWP524240 PGL524231:PGL524240 PQH524231:PQH524240 QAD524231:QAD524240 QJZ524231:QJZ524240 QTV524231:QTV524240 RDR524231:RDR524240 RNN524231:RNN524240 RXJ524231:RXJ524240 SHF524231:SHF524240 SRB524231:SRB524240 TAX524231:TAX524240 TKT524231:TKT524240 TUP524231:TUP524240 UEL524231:UEL524240 UOH524231:UOH524240 UYD524231:UYD524240 VHZ524231:VHZ524240 VRV524231:VRV524240 WBR524231:WBR524240 WLN524231:WLN524240 WVJ524231:WVJ524240 I589767:I589776 IX589767:IX589776 ST589767:ST589776 ACP589767:ACP589776 AML589767:AML589776 AWH589767:AWH589776 BGD589767:BGD589776 BPZ589767:BPZ589776 BZV589767:BZV589776 CJR589767:CJR589776 CTN589767:CTN589776 DDJ589767:DDJ589776 DNF589767:DNF589776 DXB589767:DXB589776 EGX589767:EGX589776 EQT589767:EQT589776 FAP589767:FAP589776 FKL589767:FKL589776 FUH589767:FUH589776 GED589767:GED589776 GNZ589767:GNZ589776 GXV589767:GXV589776 HHR589767:HHR589776 HRN589767:HRN589776 IBJ589767:IBJ589776 ILF589767:ILF589776 IVB589767:IVB589776 JEX589767:JEX589776 JOT589767:JOT589776 JYP589767:JYP589776 KIL589767:KIL589776 KSH589767:KSH589776 LCD589767:LCD589776 LLZ589767:LLZ589776 LVV589767:LVV589776 MFR589767:MFR589776 MPN589767:MPN589776 MZJ589767:MZJ589776 NJF589767:NJF589776 NTB589767:NTB589776 OCX589767:OCX589776 OMT589767:OMT589776 OWP589767:OWP589776 PGL589767:PGL589776 PQH589767:PQH589776 QAD589767:QAD589776 QJZ589767:QJZ589776 QTV589767:QTV589776 RDR589767:RDR589776 RNN589767:RNN589776 RXJ589767:RXJ589776 SHF589767:SHF589776 SRB589767:SRB589776 TAX589767:TAX589776 TKT589767:TKT589776 TUP589767:TUP589776 UEL589767:UEL589776 UOH589767:UOH589776 UYD589767:UYD589776 VHZ589767:VHZ589776 VRV589767:VRV589776 WBR589767:WBR589776 WLN589767:WLN589776 WVJ589767:WVJ589776 I655303:I655312 IX655303:IX655312 ST655303:ST655312 ACP655303:ACP655312 AML655303:AML655312 AWH655303:AWH655312 BGD655303:BGD655312 BPZ655303:BPZ655312 BZV655303:BZV655312 CJR655303:CJR655312 CTN655303:CTN655312 DDJ655303:DDJ655312 DNF655303:DNF655312 DXB655303:DXB655312 EGX655303:EGX655312 EQT655303:EQT655312 FAP655303:FAP655312 FKL655303:FKL655312 FUH655303:FUH655312 GED655303:GED655312 GNZ655303:GNZ655312 GXV655303:GXV655312 HHR655303:HHR655312 HRN655303:HRN655312 IBJ655303:IBJ655312 ILF655303:ILF655312 IVB655303:IVB655312 JEX655303:JEX655312 JOT655303:JOT655312 JYP655303:JYP655312 KIL655303:KIL655312 KSH655303:KSH655312 LCD655303:LCD655312 LLZ655303:LLZ655312 LVV655303:LVV655312 MFR655303:MFR655312 MPN655303:MPN655312 MZJ655303:MZJ655312 NJF655303:NJF655312 NTB655303:NTB655312 OCX655303:OCX655312 OMT655303:OMT655312 OWP655303:OWP655312 PGL655303:PGL655312 PQH655303:PQH655312 QAD655303:QAD655312 QJZ655303:QJZ655312 QTV655303:QTV655312 RDR655303:RDR655312 RNN655303:RNN655312 RXJ655303:RXJ655312 SHF655303:SHF655312 SRB655303:SRB655312 TAX655303:TAX655312 TKT655303:TKT655312 TUP655303:TUP655312 UEL655303:UEL655312 UOH655303:UOH655312 UYD655303:UYD655312 VHZ655303:VHZ655312 VRV655303:VRV655312 WBR655303:WBR655312 WLN655303:WLN655312 WVJ655303:WVJ655312 I720839:I720848 IX720839:IX720848 ST720839:ST720848 ACP720839:ACP720848 AML720839:AML720848 AWH720839:AWH720848 BGD720839:BGD720848 BPZ720839:BPZ720848 BZV720839:BZV720848 CJR720839:CJR720848 CTN720839:CTN720848 DDJ720839:DDJ720848 DNF720839:DNF720848 DXB720839:DXB720848 EGX720839:EGX720848 EQT720839:EQT720848 FAP720839:FAP720848 FKL720839:FKL720848 FUH720839:FUH720848 GED720839:GED720848 GNZ720839:GNZ720848 GXV720839:GXV720848 HHR720839:HHR720848 HRN720839:HRN720848 IBJ720839:IBJ720848 ILF720839:ILF720848 IVB720839:IVB720848 JEX720839:JEX720848 JOT720839:JOT720848 JYP720839:JYP720848 KIL720839:KIL720848 KSH720839:KSH720848 LCD720839:LCD720848 LLZ720839:LLZ720848 LVV720839:LVV720848 MFR720839:MFR720848 MPN720839:MPN720848 MZJ720839:MZJ720848 NJF720839:NJF720848 NTB720839:NTB720848 OCX720839:OCX720848 OMT720839:OMT720848 OWP720839:OWP720848 PGL720839:PGL720848 PQH720839:PQH720848 QAD720839:QAD720848 QJZ720839:QJZ720848 QTV720839:QTV720848 RDR720839:RDR720848 RNN720839:RNN720848 RXJ720839:RXJ720848 SHF720839:SHF720848 SRB720839:SRB720848 TAX720839:TAX720848 TKT720839:TKT720848 TUP720839:TUP720848 UEL720839:UEL720848 UOH720839:UOH720848 UYD720839:UYD720848 VHZ720839:VHZ720848 VRV720839:VRV720848 WBR720839:WBR720848 WLN720839:WLN720848 WVJ720839:WVJ720848 I786375:I786384 IX786375:IX786384 ST786375:ST786384 ACP786375:ACP786384 AML786375:AML786384 AWH786375:AWH786384 BGD786375:BGD786384 BPZ786375:BPZ786384 BZV786375:BZV786384 CJR786375:CJR786384 CTN786375:CTN786384 DDJ786375:DDJ786384 DNF786375:DNF786384 DXB786375:DXB786384 EGX786375:EGX786384 EQT786375:EQT786384 FAP786375:FAP786384 FKL786375:FKL786384 FUH786375:FUH786384 GED786375:GED786384 GNZ786375:GNZ786384 GXV786375:GXV786384 HHR786375:HHR786384 HRN786375:HRN786384 IBJ786375:IBJ786384 ILF786375:ILF786384 IVB786375:IVB786384 JEX786375:JEX786384 JOT786375:JOT786384 JYP786375:JYP786384 KIL786375:KIL786384 KSH786375:KSH786384 LCD786375:LCD786384 LLZ786375:LLZ786384 LVV786375:LVV786384 MFR786375:MFR786384 MPN786375:MPN786384 MZJ786375:MZJ786384 NJF786375:NJF786384 NTB786375:NTB786384 OCX786375:OCX786384 OMT786375:OMT786384 OWP786375:OWP786384 PGL786375:PGL786384 PQH786375:PQH786384 QAD786375:QAD786384 QJZ786375:QJZ786384 QTV786375:QTV786384 RDR786375:RDR786384 RNN786375:RNN786384 RXJ786375:RXJ786384 SHF786375:SHF786384 SRB786375:SRB786384 TAX786375:TAX786384 TKT786375:TKT786384 TUP786375:TUP786384 UEL786375:UEL786384 UOH786375:UOH786384 UYD786375:UYD786384 VHZ786375:VHZ786384 VRV786375:VRV786384 WBR786375:WBR786384 WLN786375:WLN786384 WVJ786375:WVJ786384 I851911:I851920 IX851911:IX851920 ST851911:ST851920 ACP851911:ACP851920 AML851911:AML851920 AWH851911:AWH851920 BGD851911:BGD851920 BPZ851911:BPZ851920 BZV851911:BZV851920 CJR851911:CJR851920 CTN851911:CTN851920 DDJ851911:DDJ851920 DNF851911:DNF851920 DXB851911:DXB851920 EGX851911:EGX851920 EQT851911:EQT851920 FAP851911:FAP851920 FKL851911:FKL851920 FUH851911:FUH851920 GED851911:GED851920 GNZ851911:GNZ851920 GXV851911:GXV851920 HHR851911:HHR851920 HRN851911:HRN851920 IBJ851911:IBJ851920 ILF851911:ILF851920 IVB851911:IVB851920 JEX851911:JEX851920 JOT851911:JOT851920 JYP851911:JYP851920 KIL851911:KIL851920 KSH851911:KSH851920 LCD851911:LCD851920 LLZ851911:LLZ851920 LVV851911:LVV851920 MFR851911:MFR851920 MPN851911:MPN851920 MZJ851911:MZJ851920 NJF851911:NJF851920 NTB851911:NTB851920 OCX851911:OCX851920 OMT851911:OMT851920 OWP851911:OWP851920 PGL851911:PGL851920 PQH851911:PQH851920 QAD851911:QAD851920 QJZ851911:QJZ851920 QTV851911:QTV851920 RDR851911:RDR851920 RNN851911:RNN851920 RXJ851911:RXJ851920 SHF851911:SHF851920 SRB851911:SRB851920 TAX851911:TAX851920 TKT851911:TKT851920 TUP851911:TUP851920 UEL851911:UEL851920 UOH851911:UOH851920 UYD851911:UYD851920 VHZ851911:VHZ851920 VRV851911:VRV851920 WBR851911:WBR851920 WLN851911:WLN851920 WVJ851911:WVJ851920 I917447:I917456 IX917447:IX917456 ST917447:ST917456 ACP917447:ACP917456 AML917447:AML917456 AWH917447:AWH917456 BGD917447:BGD917456 BPZ917447:BPZ917456 BZV917447:BZV917456 CJR917447:CJR917456 CTN917447:CTN917456 DDJ917447:DDJ917456 DNF917447:DNF917456 DXB917447:DXB917456 EGX917447:EGX917456 EQT917447:EQT917456 FAP917447:FAP917456 FKL917447:FKL917456 FUH917447:FUH917456 GED917447:GED917456 GNZ917447:GNZ917456 GXV917447:GXV917456 HHR917447:HHR917456 HRN917447:HRN917456 IBJ917447:IBJ917456 ILF917447:ILF917456 IVB917447:IVB917456 JEX917447:JEX917456 JOT917447:JOT917456 JYP917447:JYP917456 KIL917447:KIL917456 KSH917447:KSH917456 LCD917447:LCD917456 LLZ917447:LLZ917456 LVV917447:LVV917456 MFR917447:MFR917456 MPN917447:MPN917456 MZJ917447:MZJ917456 NJF917447:NJF917456 NTB917447:NTB917456 OCX917447:OCX917456 OMT917447:OMT917456 OWP917447:OWP917456 PGL917447:PGL917456 PQH917447:PQH917456 QAD917447:QAD917456 QJZ917447:QJZ917456 QTV917447:QTV917456 RDR917447:RDR917456 RNN917447:RNN917456 RXJ917447:RXJ917456 SHF917447:SHF917456 SRB917447:SRB917456 TAX917447:TAX917456 TKT917447:TKT917456 TUP917447:TUP917456 UEL917447:UEL917456 UOH917447:UOH917456 UYD917447:UYD917456 VHZ917447:VHZ917456 VRV917447:VRV917456 WBR917447:WBR917456 WLN917447:WLN917456 WVJ917447:WVJ917456 I982983:I982992 IX982983:IX982992 ST982983:ST982992 ACP982983:ACP982992 AML982983:AML982992 AWH982983:AWH982992 BGD982983:BGD982992 BPZ982983:BPZ982992 BZV982983:BZV982992 CJR982983:CJR982992 CTN982983:CTN982992 DDJ982983:DDJ982992 DNF982983:DNF982992 DXB982983:DXB982992 EGX982983:EGX982992 EQT982983:EQT982992 FAP982983:FAP982992 FKL982983:FKL982992 FUH982983:FUH982992 GED982983:GED982992 GNZ982983:GNZ982992 GXV982983:GXV982992 HHR982983:HHR982992 HRN982983:HRN982992 IBJ982983:IBJ982992 ILF982983:ILF982992 IVB982983:IVB982992 JEX982983:JEX982992 JOT982983:JOT982992 JYP982983:JYP982992 KIL982983:KIL982992 KSH982983:KSH982992 LCD982983:LCD982992 LLZ982983:LLZ982992 LVV982983:LVV982992 MFR982983:MFR982992 MPN982983:MPN982992 MZJ982983:MZJ982992 NJF982983:NJF982992 NTB982983:NTB982992 OCX982983:OCX982992 OMT982983:OMT982992 OWP982983:OWP982992 PGL982983:PGL982992 PQH982983:PQH982992 QAD982983:QAD982992 QJZ982983:QJZ982992 QTV982983:QTV982992 RDR982983:RDR982992 RNN982983:RNN982992 RXJ982983:RXJ982992 SHF982983:SHF982992 SRB982983:SRB982992 TAX982983:TAX982992 TKT982983:TKT982992 TUP982983:TUP982992 UEL982983:UEL982992 UOH982983:UOH982992 UYD982983:UYD982992 VHZ982983:VHZ982992 VRV982983:VRV982992 WBR982983:WBR982992 WLN982983:WLN982992 IX115:IX129 ST115:ST129 ACP115:ACP129 AML115:AML129 AWH115:AWH129 BGD115:BGD129 BPZ115:BPZ129 BZV115:BZV129 CJR115:CJR129 CTN115:CTN129 DDJ115:DDJ129 DNF115:DNF129 DXB115:DXB129 EGX115:EGX129 EQT115:EQT129 FAP115:FAP129 FKL115:FKL129 FUH115:FUH129 GED115:GED129 GNZ115:GNZ129 GXV115:GXV129 HHR115:HHR129 HRN115:HRN129 IBJ115:IBJ129 ILF115:ILF129 IVB115:IVB129 JEX115:JEX129 JOT115:JOT129 JYP115:JYP129 KIL115:KIL129 KSH115:KSH129 LCD115:LCD129 LLZ115:LLZ129 LVV115:LVV129 MFR115:MFR129 MPN115:MPN129 MZJ115:MZJ129 NJF115:NJF129 NTB115:NTB129 OCX115:OCX129 OMT115:OMT129 OWP115:OWP129 PGL115:PGL129 PQH115:PQH129 QAD115:QAD129 QJZ115:QJZ129 QTV115:QTV129 RDR115:RDR129 RNN115:RNN129 RXJ115:RXJ129 SHF115:SHF129 SRB115:SRB129 TAX115:TAX129 TKT115:TKT129 TUP115:TUP129 UEL115:UEL129 UOH115:UOH129 UYD115:UYD129 VHZ115:VHZ129 VRV115:VRV129 WBR115:WBR129 WLN115:WLN129 WVJ115:WVJ129 IX191:IX205 ST191:ST205 ACP191:ACP205 AML191:AML205 AWH191:AWH205 BGD191:BGD205 BPZ191:BPZ205 BZV191:BZV205 CJR191:CJR205 CTN191:CTN205 DDJ191:DDJ205 DNF191:DNF205 DXB191:DXB205 EGX191:EGX205 EQT191:EQT205 FAP191:FAP205 FKL191:FKL205 FUH191:FUH205 GED191:GED205 GNZ191:GNZ205 GXV191:GXV205 HHR191:HHR205 HRN191:HRN205 IBJ191:IBJ205 ILF191:ILF205 IVB191:IVB205 JEX191:JEX205 JOT191:JOT205 JYP191:JYP205 KIL191:KIL205 KSH191:KSH205 LCD191:LCD205 LLZ191:LLZ205 LVV191:LVV205 MFR191:MFR205 MPN191:MPN205 MZJ191:MZJ205 NJF191:NJF205 NTB191:NTB205 OCX191:OCX205 OMT191:OMT205 OWP191:OWP205 PGL191:PGL205 PQH191:PQH205 QAD191:QAD205 QJZ191:QJZ205 QTV191:QTV205 RDR191:RDR205 RNN191:RNN205 RXJ191:RXJ205 SHF191:SHF205 SRB191:SRB205 TAX191:TAX205 TKT191:TKT205 TUP191:TUP205 UEL191:UEL205 UOH191:UOH205 UYD191:UYD205 VHZ191:VHZ205 VRV191:VRV205 WBR191:WBR205 WLN191:WLN205 WVJ191:WVJ205 IX267:IX281 ST267:ST281 ACP267:ACP281 AML267:AML281 AWH267:AWH281 BGD267:BGD281 BPZ267:BPZ281 BZV267:BZV281 CJR267:CJR281 CTN267:CTN281 DDJ267:DDJ281 DNF267:DNF281 DXB267:DXB281 EGX267:EGX281 EQT267:EQT281 FAP267:FAP281 FKL267:FKL281 FUH267:FUH281 GED267:GED281 GNZ267:GNZ281 GXV267:GXV281 HHR267:HHR281 HRN267:HRN281 IBJ267:IBJ281 ILF267:ILF281 IVB267:IVB281 JEX267:JEX281 JOT267:JOT281 JYP267:JYP281 KIL267:KIL281 KSH267:KSH281 LCD267:LCD281 LLZ267:LLZ281 LVV267:LVV281 MFR267:MFR281 MPN267:MPN281 MZJ267:MZJ281 NJF267:NJF281 NTB267:NTB281 OCX267:OCX281 OMT267:OMT281 OWP267:OWP281 PGL267:PGL281 PQH267:PQH281 QAD267:QAD281 QJZ267:QJZ281 QTV267:QTV281 RDR267:RDR281 RNN267:RNN281 RXJ267:RXJ281 SHF267:SHF281 SRB267:SRB281 TAX267:TAX281 TKT267:TKT281 TUP267:TUP281 UEL267:UEL281 UOH267:UOH281 UYD267:UYD281 VHZ267:VHZ281 VRV267:VRV281 WBR267:WBR281 WLN267:WLN281 WVJ267:WVJ281 IX343:IX357 ST343:ST357 ACP343:ACP357 AML343:AML357 AWH343:AWH357 BGD343:BGD357 BPZ343:BPZ357 BZV343:BZV357 CJR343:CJR357 CTN343:CTN357 DDJ343:DDJ357 DNF343:DNF357 DXB343:DXB357 EGX343:EGX357 EQT343:EQT357 FAP343:FAP357 FKL343:FKL357 FUH343:FUH357 GED343:GED357 GNZ343:GNZ357 GXV343:GXV357 HHR343:HHR357 HRN343:HRN357 IBJ343:IBJ357 ILF343:ILF357 IVB343:IVB357 JEX343:JEX357 JOT343:JOT357 JYP343:JYP357 KIL343:KIL357 KSH343:KSH357 LCD343:LCD357 LLZ343:LLZ357 LVV343:LVV357 MFR343:MFR357 MPN343:MPN357 MZJ343:MZJ357 NJF343:NJF357 NTB343:NTB357 OCX343:OCX357 OMT343:OMT357 OWP343:OWP357 PGL343:PGL357 PQH343:PQH357 QAD343:QAD357 QJZ343:QJZ357 QTV343:QTV357 RDR343:RDR357 RNN343:RNN357 RXJ343:RXJ357 SHF343:SHF357 SRB343:SRB357 TAX343:TAX357 TKT343:TKT357 TUP343:TUP357 UEL343:UEL357 UOH343:UOH357 UYD343:UYD357 VHZ343:VHZ357 VRV343:VRV357 WBR343:WBR357 WLN343:WLN357 WVJ343:WVJ357"/>
    <dataValidation type="decimal" allowBlank="1" showInputMessage="1" showErrorMessage="1" error="In dieses Feld kann nur eine Zahl zwischen 0 und 10.000 eingetragen werden!" sqref="I65621:I65635 IX65621:IX65635 ST65621:ST65635 ACP65621:ACP65635 AML65621:AML65635 AWH65621:AWH65635 BGD65621:BGD65635 BPZ65621:BPZ65635 BZV65621:BZV65635 CJR65621:CJR65635 CTN65621:CTN65635 DDJ65621:DDJ65635 DNF65621:DNF65635 DXB65621:DXB65635 EGX65621:EGX65635 EQT65621:EQT65635 FAP65621:FAP65635 FKL65621:FKL65635 FUH65621:FUH65635 GED65621:GED65635 GNZ65621:GNZ65635 GXV65621:GXV65635 HHR65621:HHR65635 HRN65621:HRN65635 IBJ65621:IBJ65635 ILF65621:ILF65635 IVB65621:IVB65635 JEX65621:JEX65635 JOT65621:JOT65635 JYP65621:JYP65635 KIL65621:KIL65635 KSH65621:KSH65635 LCD65621:LCD65635 LLZ65621:LLZ65635 LVV65621:LVV65635 MFR65621:MFR65635 MPN65621:MPN65635 MZJ65621:MZJ65635 NJF65621:NJF65635 NTB65621:NTB65635 OCX65621:OCX65635 OMT65621:OMT65635 OWP65621:OWP65635 PGL65621:PGL65635 PQH65621:PQH65635 QAD65621:QAD65635 QJZ65621:QJZ65635 QTV65621:QTV65635 RDR65621:RDR65635 RNN65621:RNN65635 RXJ65621:RXJ65635 SHF65621:SHF65635 SRB65621:SRB65635 TAX65621:TAX65635 TKT65621:TKT65635 TUP65621:TUP65635 UEL65621:UEL65635 UOH65621:UOH65635 UYD65621:UYD65635 VHZ65621:VHZ65635 VRV65621:VRV65635 WBR65621:WBR65635 WLN65621:WLN65635 WVJ65621:WVJ65635 I131157:I131171 IX131157:IX131171 ST131157:ST131171 ACP131157:ACP131171 AML131157:AML131171 AWH131157:AWH131171 BGD131157:BGD131171 BPZ131157:BPZ131171 BZV131157:BZV131171 CJR131157:CJR131171 CTN131157:CTN131171 DDJ131157:DDJ131171 DNF131157:DNF131171 DXB131157:DXB131171 EGX131157:EGX131171 EQT131157:EQT131171 FAP131157:FAP131171 FKL131157:FKL131171 FUH131157:FUH131171 GED131157:GED131171 GNZ131157:GNZ131171 GXV131157:GXV131171 HHR131157:HHR131171 HRN131157:HRN131171 IBJ131157:IBJ131171 ILF131157:ILF131171 IVB131157:IVB131171 JEX131157:JEX131171 JOT131157:JOT131171 JYP131157:JYP131171 KIL131157:KIL131171 KSH131157:KSH131171 LCD131157:LCD131171 LLZ131157:LLZ131171 LVV131157:LVV131171 MFR131157:MFR131171 MPN131157:MPN131171 MZJ131157:MZJ131171 NJF131157:NJF131171 NTB131157:NTB131171 OCX131157:OCX131171 OMT131157:OMT131171 OWP131157:OWP131171 PGL131157:PGL131171 PQH131157:PQH131171 QAD131157:QAD131171 QJZ131157:QJZ131171 QTV131157:QTV131171 RDR131157:RDR131171 RNN131157:RNN131171 RXJ131157:RXJ131171 SHF131157:SHF131171 SRB131157:SRB131171 TAX131157:TAX131171 TKT131157:TKT131171 TUP131157:TUP131171 UEL131157:UEL131171 UOH131157:UOH131171 UYD131157:UYD131171 VHZ131157:VHZ131171 VRV131157:VRV131171 WBR131157:WBR131171 WLN131157:WLN131171 WVJ131157:WVJ131171 I196693:I196707 IX196693:IX196707 ST196693:ST196707 ACP196693:ACP196707 AML196693:AML196707 AWH196693:AWH196707 BGD196693:BGD196707 BPZ196693:BPZ196707 BZV196693:BZV196707 CJR196693:CJR196707 CTN196693:CTN196707 DDJ196693:DDJ196707 DNF196693:DNF196707 DXB196693:DXB196707 EGX196693:EGX196707 EQT196693:EQT196707 FAP196693:FAP196707 FKL196693:FKL196707 FUH196693:FUH196707 GED196693:GED196707 GNZ196693:GNZ196707 GXV196693:GXV196707 HHR196693:HHR196707 HRN196693:HRN196707 IBJ196693:IBJ196707 ILF196693:ILF196707 IVB196693:IVB196707 JEX196693:JEX196707 JOT196693:JOT196707 JYP196693:JYP196707 KIL196693:KIL196707 KSH196693:KSH196707 LCD196693:LCD196707 LLZ196693:LLZ196707 LVV196693:LVV196707 MFR196693:MFR196707 MPN196693:MPN196707 MZJ196693:MZJ196707 NJF196693:NJF196707 NTB196693:NTB196707 OCX196693:OCX196707 OMT196693:OMT196707 OWP196693:OWP196707 PGL196693:PGL196707 PQH196693:PQH196707 QAD196693:QAD196707 QJZ196693:QJZ196707 QTV196693:QTV196707 RDR196693:RDR196707 RNN196693:RNN196707 RXJ196693:RXJ196707 SHF196693:SHF196707 SRB196693:SRB196707 TAX196693:TAX196707 TKT196693:TKT196707 TUP196693:TUP196707 UEL196693:UEL196707 UOH196693:UOH196707 UYD196693:UYD196707 VHZ196693:VHZ196707 VRV196693:VRV196707 WBR196693:WBR196707 WLN196693:WLN196707 WVJ196693:WVJ196707 I262229:I262243 IX262229:IX262243 ST262229:ST262243 ACP262229:ACP262243 AML262229:AML262243 AWH262229:AWH262243 BGD262229:BGD262243 BPZ262229:BPZ262243 BZV262229:BZV262243 CJR262229:CJR262243 CTN262229:CTN262243 DDJ262229:DDJ262243 DNF262229:DNF262243 DXB262229:DXB262243 EGX262229:EGX262243 EQT262229:EQT262243 FAP262229:FAP262243 FKL262229:FKL262243 FUH262229:FUH262243 GED262229:GED262243 GNZ262229:GNZ262243 GXV262229:GXV262243 HHR262229:HHR262243 HRN262229:HRN262243 IBJ262229:IBJ262243 ILF262229:ILF262243 IVB262229:IVB262243 JEX262229:JEX262243 JOT262229:JOT262243 JYP262229:JYP262243 KIL262229:KIL262243 KSH262229:KSH262243 LCD262229:LCD262243 LLZ262229:LLZ262243 LVV262229:LVV262243 MFR262229:MFR262243 MPN262229:MPN262243 MZJ262229:MZJ262243 NJF262229:NJF262243 NTB262229:NTB262243 OCX262229:OCX262243 OMT262229:OMT262243 OWP262229:OWP262243 PGL262229:PGL262243 PQH262229:PQH262243 QAD262229:QAD262243 QJZ262229:QJZ262243 QTV262229:QTV262243 RDR262229:RDR262243 RNN262229:RNN262243 RXJ262229:RXJ262243 SHF262229:SHF262243 SRB262229:SRB262243 TAX262229:TAX262243 TKT262229:TKT262243 TUP262229:TUP262243 UEL262229:UEL262243 UOH262229:UOH262243 UYD262229:UYD262243 VHZ262229:VHZ262243 VRV262229:VRV262243 WBR262229:WBR262243 WLN262229:WLN262243 WVJ262229:WVJ262243 I327765:I327779 IX327765:IX327779 ST327765:ST327779 ACP327765:ACP327779 AML327765:AML327779 AWH327765:AWH327779 BGD327765:BGD327779 BPZ327765:BPZ327779 BZV327765:BZV327779 CJR327765:CJR327779 CTN327765:CTN327779 DDJ327765:DDJ327779 DNF327765:DNF327779 DXB327765:DXB327779 EGX327765:EGX327779 EQT327765:EQT327779 FAP327765:FAP327779 FKL327765:FKL327779 FUH327765:FUH327779 GED327765:GED327779 GNZ327765:GNZ327779 GXV327765:GXV327779 HHR327765:HHR327779 HRN327765:HRN327779 IBJ327765:IBJ327779 ILF327765:ILF327779 IVB327765:IVB327779 JEX327765:JEX327779 JOT327765:JOT327779 JYP327765:JYP327779 KIL327765:KIL327779 KSH327765:KSH327779 LCD327765:LCD327779 LLZ327765:LLZ327779 LVV327765:LVV327779 MFR327765:MFR327779 MPN327765:MPN327779 MZJ327765:MZJ327779 NJF327765:NJF327779 NTB327765:NTB327779 OCX327765:OCX327779 OMT327765:OMT327779 OWP327765:OWP327779 PGL327765:PGL327779 PQH327765:PQH327779 QAD327765:QAD327779 QJZ327765:QJZ327779 QTV327765:QTV327779 RDR327765:RDR327779 RNN327765:RNN327779 RXJ327765:RXJ327779 SHF327765:SHF327779 SRB327765:SRB327779 TAX327765:TAX327779 TKT327765:TKT327779 TUP327765:TUP327779 UEL327765:UEL327779 UOH327765:UOH327779 UYD327765:UYD327779 VHZ327765:VHZ327779 VRV327765:VRV327779 WBR327765:WBR327779 WLN327765:WLN327779 WVJ327765:WVJ327779 I393301:I393315 IX393301:IX393315 ST393301:ST393315 ACP393301:ACP393315 AML393301:AML393315 AWH393301:AWH393315 BGD393301:BGD393315 BPZ393301:BPZ393315 BZV393301:BZV393315 CJR393301:CJR393315 CTN393301:CTN393315 DDJ393301:DDJ393315 DNF393301:DNF393315 DXB393301:DXB393315 EGX393301:EGX393315 EQT393301:EQT393315 FAP393301:FAP393315 FKL393301:FKL393315 FUH393301:FUH393315 GED393301:GED393315 GNZ393301:GNZ393315 GXV393301:GXV393315 HHR393301:HHR393315 HRN393301:HRN393315 IBJ393301:IBJ393315 ILF393301:ILF393315 IVB393301:IVB393315 JEX393301:JEX393315 JOT393301:JOT393315 JYP393301:JYP393315 KIL393301:KIL393315 KSH393301:KSH393315 LCD393301:LCD393315 LLZ393301:LLZ393315 LVV393301:LVV393315 MFR393301:MFR393315 MPN393301:MPN393315 MZJ393301:MZJ393315 NJF393301:NJF393315 NTB393301:NTB393315 OCX393301:OCX393315 OMT393301:OMT393315 OWP393301:OWP393315 PGL393301:PGL393315 PQH393301:PQH393315 QAD393301:QAD393315 QJZ393301:QJZ393315 QTV393301:QTV393315 RDR393301:RDR393315 RNN393301:RNN393315 RXJ393301:RXJ393315 SHF393301:SHF393315 SRB393301:SRB393315 TAX393301:TAX393315 TKT393301:TKT393315 TUP393301:TUP393315 UEL393301:UEL393315 UOH393301:UOH393315 UYD393301:UYD393315 VHZ393301:VHZ393315 VRV393301:VRV393315 WBR393301:WBR393315 WLN393301:WLN393315 WVJ393301:WVJ393315 I458837:I458851 IX458837:IX458851 ST458837:ST458851 ACP458837:ACP458851 AML458837:AML458851 AWH458837:AWH458851 BGD458837:BGD458851 BPZ458837:BPZ458851 BZV458837:BZV458851 CJR458837:CJR458851 CTN458837:CTN458851 DDJ458837:DDJ458851 DNF458837:DNF458851 DXB458837:DXB458851 EGX458837:EGX458851 EQT458837:EQT458851 FAP458837:FAP458851 FKL458837:FKL458851 FUH458837:FUH458851 GED458837:GED458851 GNZ458837:GNZ458851 GXV458837:GXV458851 HHR458837:HHR458851 HRN458837:HRN458851 IBJ458837:IBJ458851 ILF458837:ILF458851 IVB458837:IVB458851 JEX458837:JEX458851 JOT458837:JOT458851 JYP458837:JYP458851 KIL458837:KIL458851 KSH458837:KSH458851 LCD458837:LCD458851 LLZ458837:LLZ458851 LVV458837:LVV458851 MFR458837:MFR458851 MPN458837:MPN458851 MZJ458837:MZJ458851 NJF458837:NJF458851 NTB458837:NTB458851 OCX458837:OCX458851 OMT458837:OMT458851 OWP458837:OWP458851 PGL458837:PGL458851 PQH458837:PQH458851 QAD458837:QAD458851 QJZ458837:QJZ458851 QTV458837:QTV458851 RDR458837:RDR458851 RNN458837:RNN458851 RXJ458837:RXJ458851 SHF458837:SHF458851 SRB458837:SRB458851 TAX458837:TAX458851 TKT458837:TKT458851 TUP458837:TUP458851 UEL458837:UEL458851 UOH458837:UOH458851 UYD458837:UYD458851 VHZ458837:VHZ458851 VRV458837:VRV458851 WBR458837:WBR458851 WLN458837:WLN458851 WVJ458837:WVJ458851 I524373:I524387 IX524373:IX524387 ST524373:ST524387 ACP524373:ACP524387 AML524373:AML524387 AWH524373:AWH524387 BGD524373:BGD524387 BPZ524373:BPZ524387 BZV524373:BZV524387 CJR524373:CJR524387 CTN524373:CTN524387 DDJ524373:DDJ524387 DNF524373:DNF524387 DXB524373:DXB524387 EGX524373:EGX524387 EQT524373:EQT524387 FAP524373:FAP524387 FKL524373:FKL524387 FUH524373:FUH524387 GED524373:GED524387 GNZ524373:GNZ524387 GXV524373:GXV524387 HHR524373:HHR524387 HRN524373:HRN524387 IBJ524373:IBJ524387 ILF524373:ILF524387 IVB524373:IVB524387 JEX524373:JEX524387 JOT524373:JOT524387 JYP524373:JYP524387 KIL524373:KIL524387 KSH524373:KSH524387 LCD524373:LCD524387 LLZ524373:LLZ524387 LVV524373:LVV524387 MFR524373:MFR524387 MPN524373:MPN524387 MZJ524373:MZJ524387 NJF524373:NJF524387 NTB524373:NTB524387 OCX524373:OCX524387 OMT524373:OMT524387 OWP524373:OWP524387 PGL524373:PGL524387 PQH524373:PQH524387 QAD524373:QAD524387 QJZ524373:QJZ524387 QTV524373:QTV524387 RDR524373:RDR524387 RNN524373:RNN524387 RXJ524373:RXJ524387 SHF524373:SHF524387 SRB524373:SRB524387 TAX524373:TAX524387 TKT524373:TKT524387 TUP524373:TUP524387 UEL524373:UEL524387 UOH524373:UOH524387 UYD524373:UYD524387 VHZ524373:VHZ524387 VRV524373:VRV524387 WBR524373:WBR524387 WLN524373:WLN524387 WVJ524373:WVJ524387 I589909:I589923 IX589909:IX589923 ST589909:ST589923 ACP589909:ACP589923 AML589909:AML589923 AWH589909:AWH589923 BGD589909:BGD589923 BPZ589909:BPZ589923 BZV589909:BZV589923 CJR589909:CJR589923 CTN589909:CTN589923 DDJ589909:DDJ589923 DNF589909:DNF589923 DXB589909:DXB589923 EGX589909:EGX589923 EQT589909:EQT589923 FAP589909:FAP589923 FKL589909:FKL589923 FUH589909:FUH589923 GED589909:GED589923 GNZ589909:GNZ589923 GXV589909:GXV589923 HHR589909:HHR589923 HRN589909:HRN589923 IBJ589909:IBJ589923 ILF589909:ILF589923 IVB589909:IVB589923 JEX589909:JEX589923 JOT589909:JOT589923 JYP589909:JYP589923 KIL589909:KIL589923 KSH589909:KSH589923 LCD589909:LCD589923 LLZ589909:LLZ589923 LVV589909:LVV589923 MFR589909:MFR589923 MPN589909:MPN589923 MZJ589909:MZJ589923 NJF589909:NJF589923 NTB589909:NTB589923 OCX589909:OCX589923 OMT589909:OMT589923 OWP589909:OWP589923 PGL589909:PGL589923 PQH589909:PQH589923 QAD589909:QAD589923 QJZ589909:QJZ589923 QTV589909:QTV589923 RDR589909:RDR589923 RNN589909:RNN589923 RXJ589909:RXJ589923 SHF589909:SHF589923 SRB589909:SRB589923 TAX589909:TAX589923 TKT589909:TKT589923 TUP589909:TUP589923 UEL589909:UEL589923 UOH589909:UOH589923 UYD589909:UYD589923 VHZ589909:VHZ589923 VRV589909:VRV589923 WBR589909:WBR589923 WLN589909:WLN589923 WVJ589909:WVJ589923 I655445:I655459 IX655445:IX655459 ST655445:ST655459 ACP655445:ACP655459 AML655445:AML655459 AWH655445:AWH655459 BGD655445:BGD655459 BPZ655445:BPZ655459 BZV655445:BZV655459 CJR655445:CJR655459 CTN655445:CTN655459 DDJ655445:DDJ655459 DNF655445:DNF655459 DXB655445:DXB655459 EGX655445:EGX655459 EQT655445:EQT655459 FAP655445:FAP655459 FKL655445:FKL655459 FUH655445:FUH655459 GED655445:GED655459 GNZ655445:GNZ655459 GXV655445:GXV655459 HHR655445:HHR655459 HRN655445:HRN655459 IBJ655445:IBJ655459 ILF655445:ILF655459 IVB655445:IVB655459 JEX655445:JEX655459 JOT655445:JOT655459 JYP655445:JYP655459 KIL655445:KIL655459 KSH655445:KSH655459 LCD655445:LCD655459 LLZ655445:LLZ655459 LVV655445:LVV655459 MFR655445:MFR655459 MPN655445:MPN655459 MZJ655445:MZJ655459 NJF655445:NJF655459 NTB655445:NTB655459 OCX655445:OCX655459 OMT655445:OMT655459 OWP655445:OWP655459 PGL655445:PGL655459 PQH655445:PQH655459 QAD655445:QAD655459 QJZ655445:QJZ655459 QTV655445:QTV655459 RDR655445:RDR655459 RNN655445:RNN655459 RXJ655445:RXJ655459 SHF655445:SHF655459 SRB655445:SRB655459 TAX655445:TAX655459 TKT655445:TKT655459 TUP655445:TUP655459 UEL655445:UEL655459 UOH655445:UOH655459 UYD655445:UYD655459 VHZ655445:VHZ655459 VRV655445:VRV655459 WBR655445:WBR655459 WLN655445:WLN655459 WVJ655445:WVJ655459 I720981:I720995 IX720981:IX720995 ST720981:ST720995 ACP720981:ACP720995 AML720981:AML720995 AWH720981:AWH720995 BGD720981:BGD720995 BPZ720981:BPZ720995 BZV720981:BZV720995 CJR720981:CJR720995 CTN720981:CTN720995 DDJ720981:DDJ720995 DNF720981:DNF720995 DXB720981:DXB720995 EGX720981:EGX720995 EQT720981:EQT720995 FAP720981:FAP720995 FKL720981:FKL720995 FUH720981:FUH720995 GED720981:GED720995 GNZ720981:GNZ720995 GXV720981:GXV720995 HHR720981:HHR720995 HRN720981:HRN720995 IBJ720981:IBJ720995 ILF720981:ILF720995 IVB720981:IVB720995 JEX720981:JEX720995 JOT720981:JOT720995 JYP720981:JYP720995 KIL720981:KIL720995 KSH720981:KSH720995 LCD720981:LCD720995 LLZ720981:LLZ720995 LVV720981:LVV720995 MFR720981:MFR720995 MPN720981:MPN720995 MZJ720981:MZJ720995 NJF720981:NJF720995 NTB720981:NTB720995 OCX720981:OCX720995 OMT720981:OMT720995 OWP720981:OWP720995 PGL720981:PGL720995 PQH720981:PQH720995 QAD720981:QAD720995 QJZ720981:QJZ720995 QTV720981:QTV720995 RDR720981:RDR720995 RNN720981:RNN720995 RXJ720981:RXJ720995 SHF720981:SHF720995 SRB720981:SRB720995 TAX720981:TAX720995 TKT720981:TKT720995 TUP720981:TUP720995 UEL720981:UEL720995 UOH720981:UOH720995 UYD720981:UYD720995 VHZ720981:VHZ720995 VRV720981:VRV720995 WBR720981:WBR720995 WLN720981:WLN720995 WVJ720981:WVJ720995 I786517:I786531 IX786517:IX786531 ST786517:ST786531 ACP786517:ACP786531 AML786517:AML786531 AWH786517:AWH786531 BGD786517:BGD786531 BPZ786517:BPZ786531 BZV786517:BZV786531 CJR786517:CJR786531 CTN786517:CTN786531 DDJ786517:DDJ786531 DNF786517:DNF786531 DXB786517:DXB786531 EGX786517:EGX786531 EQT786517:EQT786531 FAP786517:FAP786531 FKL786517:FKL786531 FUH786517:FUH786531 GED786517:GED786531 GNZ786517:GNZ786531 GXV786517:GXV786531 HHR786517:HHR786531 HRN786517:HRN786531 IBJ786517:IBJ786531 ILF786517:ILF786531 IVB786517:IVB786531 JEX786517:JEX786531 JOT786517:JOT786531 JYP786517:JYP786531 KIL786517:KIL786531 KSH786517:KSH786531 LCD786517:LCD786531 LLZ786517:LLZ786531 LVV786517:LVV786531 MFR786517:MFR786531 MPN786517:MPN786531 MZJ786517:MZJ786531 NJF786517:NJF786531 NTB786517:NTB786531 OCX786517:OCX786531 OMT786517:OMT786531 OWP786517:OWP786531 PGL786517:PGL786531 PQH786517:PQH786531 QAD786517:QAD786531 QJZ786517:QJZ786531 QTV786517:QTV786531 RDR786517:RDR786531 RNN786517:RNN786531 RXJ786517:RXJ786531 SHF786517:SHF786531 SRB786517:SRB786531 TAX786517:TAX786531 TKT786517:TKT786531 TUP786517:TUP786531 UEL786517:UEL786531 UOH786517:UOH786531 UYD786517:UYD786531 VHZ786517:VHZ786531 VRV786517:VRV786531 WBR786517:WBR786531 WLN786517:WLN786531 WVJ786517:WVJ786531 I852053:I852067 IX852053:IX852067 ST852053:ST852067 ACP852053:ACP852067 AML852053:AML852067 AWH852053:AWH852067 BGD852053:BGD852067 BPZ852053:BPZ852067 BZV852053:BZV852067 CJR852053:CJR852067 CTN852053:CTN852067 DDJ852053:DDJ852067 DNF852053:DNF852067 DXB852053:DXB852067 EGX852053:EGX852067 EQT852053:EQT852067 FAP852053:FAP852067 FKL852053:FKL852067 FUH852053:FUH852067 GED852053:GED852067 GNZ852053:GNZ852067 GXV852053:GXV852067 HHR852053:HHR852067 HRN852053:HRN852067 IBJ852053:IBJ852067 ILF852053:ILF852067 IVB852053:IVB852067 JEX852053:JEX852067 JOT852053:JOT852067 JYP852053:JYP852067 KIL852053:KIL852067 KSH852053:KSH852067 LCD852053:LCD852067 LLZ852053:LLZ852067 LVV852053:LVV852067 MFR852053:MFR852067 MPN852053:MPN852067 MZJ852053:MZJ852067 NJF852053:NJF852067 NTB852053:NTB852067 OCX852053:OCX852067 OMT852053:OMT852067 OWP852053:OWP852067 PGL852053:PGL852067 PQH852053:PQH852067 QAD852053:QAD852067 QJZ852053:QJZ852067 QTV852053:QTV852067 RDR852053:RDR852067 RNN852053:RNN852067 RXJ852053:RXJ852067 SHF852053:SHF852067 SRB852053:SRB852067 TAX852053:TAX852067 TKT852053:TKT852067 TUP852053:TUP852067 UEL852053:UEL852067 UOH852053:UOH852067 UYD852053:UYD852067 VHZ852053:VHZ852067 VRV852053:VRV852067 WBR852053:WBR852067 WLN852053:WLN852067 WVJ852053:WVJ852067 I917589:I917603 IX917589:IX917603 ST917589:ST917603 ACP917589:ACP917603 AML917589:AML917603 AWH917589:AWH917603 BGD917589:BGD917603 BPZ917589:BPZ917603 BZV917589:BZV917603 CJR917589:CJR917603 CTN917589:CTN917603 DDJ917589:DDJ917603 DNF917589:DNF917603 DXB917589:DXB917603 EGX917589:EGX917603 EQT917589:EQT917603 FAP917589:FAP917603 FKL917589:FKL917603 FUH917589:FUH917603 GED917589:GED917603 GNZ917589:GNZ917603 GXV917589:GXV917603 HHR917589:HHR917603 HRN917589:HRN917603 IBJ917589:IBJ917603 ILF917589:ILF917603 IVB917589:IVB917603 JEX917589:JEX917603 JOT917589:JOT917603 JYP917589:JYP917603 KIL917589:KIL917603 KSH917589:KSH917603 LCD917589:LCD917603 LLZ917589:LLZ917603 LVV917589:LVV917603 MFR917589:MFR917603 MPN917589:MPN917603 MZJ917589:MZJ917603 NJF917589:NJF917603 NTB917589:NTB917603 OCX917589:OCX917603 OMT917589:OMT917603 OWP917589:OWP917603 PGL917589:PGL917603 PQH917589:PQH917603 QAD917589:QAD917603 QJZ917589:QJZ917603 QTV917589:QTV917603 RDR917589:RDR917603 RNN917589:RNN917603 RXJ917589:RXJ917603 SHF917589:SHF917603 SRB917589:SRB917603 TAX917589:TAX917603 TKT917589:TKT917603 TUP917589:TUP917603 UEL917589:UEL917603 UOH917589:UOH917603 UYD917589:UYD917603 VHZ917589:VHZ917603 VRV917589:VRV917603 WBR917589:WBR917603 WLN917589:WLN917603 WVJ917589:WVJ917603 I983125:I983139 IX983125:IX983139 ST983125:ST983139 ACP983125:ACP983139 AML983125:AML983139 AWH983125:AWH983139 BGD983125:BGD983139 BPZ983125:BPZ983139 BZV983125:BZV983139 CJR983125:CJR983139 CTN983125:CTN983139 DDJ983125:DDJ983139 DNF983125:DNF983139 DXB983125:DXB983139 EGX983125:EGX983139 EQT983125:EQT983139 FAP983125:FAP983139 FKL983125:FKL983139 FUH983125:FUH983139 GED983125:GED983139 GNZ983125:GNZ983139 GXV983125:GXV983139 HHR983125:HHR983139 HRN983125:HRN983139 IBJ983125:IBJ983139 ILF983125:ILF983139 IVB983125:IVB983139 JEX983125:JEX983139 JOT983125:JOT983139 JYP983125:JYP983139 KIL983125:KIL983139 KSH983125:KSH983139 LCD983125:LCD983139 LLZ983125:LLZ983139 LVV983125:LVV983139 MFR983125:MFR983139 MPN983125:MPN983139 MZJ983125:MZJ983139 NJF983125:NJF983139 NTB983125:NTB983139 OCX983125:OCX983139 OMT983125:OMT983139 OWP983125:OWP983139 PGL983125:PGL983139 PQH983125:PQH983139 QAD983125:QAD983139 QJZ983125:QJZ983139 QTV983125:QTV983139 RDR983125:RDR983139 RNN983125:RNN983139 RXJ983125:RXJ983139 SHF983125:SHF983139 SRB983125:SRB983139 TAX983125:TAX983139 TKT983125:TKT983139 TUP983125:TUP983139 UEL983125:UEL983139 UOH983125:UOH983139 UYD983125:UYD983139 VHZ983125:VHZ983139 VRV983125:VRV983139 WBR983125:WBR983139 WLN983125:WLN983139 WVJ983125:WVJ983139 I84:I98 IX84:IX98 ST84:ST98 ACP84:ACP98 AML84:AML98 AWH84:AWH98 BGD84:BGD98 BPZ84:BPZ98 BZV84:BZV98 CJR84:CJR98 CTN84:CTN98 DDJ84:DDJ98 DNF84:DNF98 DXB84:DXB98 EGX84:EGX98 EQT84:EQT98 FAP84:FAP98 FKL84:FKL98 FUH84:FUH98 GED84:GED98 GNZ84:GNZ98 GXV84:GXV98 HHR84:HHR98 HRN84:HRN98 IBJ84:IBJ98 ILF84:ILF98 IVB84:IVB98 JEX84:JEX98 JOT84:JOT98 JYP84:JYP98 KIL84:KIL98 KSH84:KSH98 LCD84:LCD98 LLZ84:LLZ98 LVV84:LVV98 MFR84:MFR98 MPN84:MPN98 MZJ84:MZJ98 NJF84:NJF98 NTB84:NTB98 OCX84:OCX98 OMT84:OMT98 OWP84:OWP98 PGL84:PGL98 PQH84:PQH98 QAD84:QAD98 QJZ84:QJZ98 QTV84:QTV98 RDR84:RDR98 RNN84:RNN98 RXJ84:RXJ98 SHF84:SHF98 SRB84:SRB98 TAX84:TAX98 TKT84:TKT98 TUP84:TUP98 UEL84:UEL98 UOH84:UOH98 UYD84:UYD98 VHZ84:VHZ98 VRV84:VRV98 WBR84:WBR98 WLN84:WLN98 WVJ84:WVJ98 I65526:I65540 IX65526:IX65540 ST65526:ST65540 ACP65526:ACP65540 AML65526:AML65540 AWH65526:AWH65540 BGD65526:BGD65540 BPZ65526:BPZ65540 BZV65526:BZV65540 CJR65526:CJR65540 CTN65526:CTN65540 DDJ65526:DDJ65540 DNF65526:DNF65540 DXB65526:DXB65540 EGX65526:EGX65540 EQT65526:EQT65540 FAP65526:FAP65540 FKL65526:FKL65540 FUH65526:FUH65540 GED65526:GED65540 GNZ65526:GNZ65540 GXV65526:GXV65540 HHR65526:HHR65540 HRN65526:HRN65540 IBJ65526:IBJ65540 ILF65526:ILF65540 IVB65526:IVB65540 JEX65526:JEX65540 JOT65526:JOT65540 JYP65526:JYP65540 KIL65526:KIL65540 KSH65526:KSH65540 LCD65526:LCD65540 LLZ65526:LLZ65540 LVV65526:LVV65540 MFR65526:MFR65540 MPN65526:MPN65540 MZJ65526:MZJ65540 NJF65526:NJF65540 NTB65526:NTB65540 OCX65526:OCX65540 OMT65526:OMT65540 OWP65526:OWP65540 PGL65526:PGL65540 PQH65526:PQH65540 QAD65526:QAD65540 QJZ65526:QJZ65540 QTV65526:QTV65540 RDR65526:RDR65540 RNN65526:RNN65540 RXJ65526:RXJ65540 SHF65526:SHF65540 SRB65526:SRB65540 TAX65526:TAX65540 TKT65526:TKT65540 TUP65526:TUP65540 UEL65526:UEL65540 UOH65526:UOH65540 UYD65526:UYD65540 VHZ65526:VHZ65540 VRV65526:VRV65540 WBR65526:WBR65540 WLN65526:WLN65540 WVJ65526:WVJ65540 I131062:I131076 IX131062:IX131076 ST131062:ST131076 ACP131062:ACP131076 AML131062:AML131076 AWH131062:AWH131076 BGD131062:BGD131076 BPZ131062:BPZ131076 BZV131062:BZV131076 CJR131062:CJR131076 CTN131062:CTN131076 DDJ131062:DDJ131076 DNF131062:DNF131076 DXB131062:DXB131076 EGX131062:EGX131076 EQT131062:EQT131076 FAP131062:FAP131076 FKL131062:FKL131076 FUH131062:FUH131076 GED131062:GED131076 GNZ131062:GNZ131076 GXV131062:GXV131076 HHR131062:HHR131076 HRN131062:HRN131076 IBJ131062:IBJ131076 ILF131062:ILF131076 IVB131062:IVB131076 JEX131062:JEX131076 JOT131062:JOT131076 JYP131062:JYP131076 KIL131062:KIL131076 KSH131062:KSH131076 LCD131062:LCD131076 LLZ131062:LLZ131076 LVV131062:LVV131076 MFR131062:MFR131076 MPN131062:MPN131076 MZJ131062:MZJ131076 NJF131062:NJF131076 NTB131062:NTB131076 OCX131062:OCX131076 OMT131062:OMT131076 OWP131062:OWP131076 PGL131062:PGL131076 PQH131062:PQH131076 QAD131062:QAD131076 QJZ131062:QJZ131076 QTV131062:QTV131076 RDR131062:RDR131076 RNN131062:RNN131076 RXJ131062:RXJ131076 SHF131062:SHF131076 SRB131062:SRB131076 TAX131062:TAX131076 TKT131062:TKT131076 TUP131062:TUP131076 UEL131062:UEL131076 UOH131062:UOH131076 UYD131062:UYD131076 VHZ131062:VHZ131076 VRV131062:VRV131076 WBR131062:WBR131076 WLN131062:WLN131076 WVJ131062:WVJ131076 I196598:I196612 IX196598:IX196612 ST196598:ST196612 ACP196598:ACP196612 AML196598:AML196612 AWH196598:AWH196612 BGD196598:BGD196612 BPZ196598:BPZ196612 BZV196598:BZV196612 CJR196598:CJR196612 CTN196598:CTN196612 DDJ196598:DDJ196612 DNF196598:DNF196612 DXB196598:DXB196612 EGX196598:EGX196612 EQT196598:EQT196612 FAP196598:FAP196612 FKL196598:FKL196612 FUH196598:FUH196612 GED196598:GED196612 GNZ196598:GNZ196612 GXV196598:GXV196612 HHR196598:HHR196612 HRN196598:HRN196612 IBJ196598:IBJ196612 ILF196598:ILF196612 IVB196598:IVB196612 JEX196598:JEX196612 JOT196598:JOT196612 JYP196598:JYP196612 KIL196598:KIL196612 KSH196598:KSH196612 LCD196598:LCD196612 LLZ196598:LLZ196612 LVV196598:LVV196612 MFR196598:MFR196612 MPN196598:MPN196612 MZJ196598:MZJ196612 NJF196598:NJF196612 NTB196598:NTB196612 OCX196598:OCX196612 OMT196598:OMT196612 OWP196598:OWP196612 PGL196598:PGL196612 PQH196598:PQH196612 QAD196598:QAD196612 QJZ196598:QJZ196612 QTV196598:QTV196612 RDR196598:RDR196612 RNN196598:RNN196612 RXJ196598:RXJ196612 SHF196598:SHF196612 SRB196598:SRB196612 TAX196598:TAX196612 TKT196598:TKT196612 TUP196598:TUP196612 UEL196598:UEL196612 UOH196598:UOH196612 UYD196598:UYD196612 VHZ196598:VHZ196612 VRV196598:VRV196612 WBR196598:WBR196612 WLN196598:WLN196612 WVJ196598:WVJ196612 I262134:I262148 IX262134:IX262148 ST262134:ST262148 ACP262134:ACP262148 AML262134:AML262148 AWH262134:AWH262148 BGD262134:BGD262148 BPZ262134:BPZ262148 BZV262134:BZV262148 CJR262134:CJR262148 CTN262134:CTN262148 DDJ262134:DDJ262148 DNF262134:DNF262148 DXB262134:DXB262148 EGX262134:EGX262148 EQT262134:EQT262148 FAP262134:FAP262148 FKL262134:FKL262148 FUH262134:FUH262148 GED262134:GED262148 GNZ262134:GNZ262148 GXV262134:GXV262148 HHR262134:HHR262148 HRN262134:HRN262148 IBJ262134:IBJ262148 ILF262134:ILF262148 IVB262134:IVB262148 JEX262134:JEX262148 JOT262134:JOT262148 JYP262134:JYP262148 KIL262134:KIL262148 KSH262134:KSH262148 LCD262134:LCD262148 LLZ262134:LLZ262148 LVV262134:LVV262148 MFR262134:MFR262148 MPN262134:MPN262148 MZJ262134:MZJ262148 NJF262134:NJF262148 NTB262134:NTB262148 OCX262134:OCX262148 OMT262134:OMT262148 OWP262134:OWP262148 PGL262134:PGL262148 PQH262134:PQH262148 QAD262134:QAD262148 QJZ262134:QJZ262148 QTV262134:QTV262148 RDR262134:RDR262148 RNN262134:RNN262148 RXJ262134:RXJ262148 SHF262134:SHF262148 SRB262134:SRB262148 TAX262134:TAX262148 TKT262134:TKT262148 TUP262134:TUP262148 UEL262134:UEL262148 UOH262134:UOH262148 UYD262134:UYD262148 VHZ262134:VHZ262148 VRV262134:VRV262148 WBR262134:WBR262148 WLN262134:WLN262148 WVJ262134:WVJ262148 I327670:I327684 IX327670:IX327684 ST327670:ST327684 ACP327670:ACP327684 AML327670:AML327684 AWH327670:AWH327684 BGD327670:BGD327684 BPZ327670:BPZ327684 BZV327670:BZV327684 CJR327670:CJR327684 CTN327670:CTN327684 DDJ327670:DDJ327684 DNF327670:DNF327684 DXB327670:DXB327684 EGX327670:EGX327684 EQT327670:EQT327684 FAP327670:FAP327684 FKL327670:FKL327684 FUH327670:FUH327684 GED327670:GED327684 GNZ327670:GNZ327684 GXV327670:GXV327684 HHR327670:HHR327684 HRN327670:HRN327684 IBJ327670:IBJ327684 ILF327670:ILF327684 IVB327670:IVB327684 JEX327670:JEX327684 JOT327670:JOT327684 JYP327670:JYP327684 KIL327670:KIL327684 KSH327670:KSH327684 LCD327670:LCD327684 LLZ327670:LLZ327684 LVV327670:LVV327684 MFR327670:MFR327684 MPN327670:MPN327684 MZJ327670:MZJ327684 NJF327670:NJF327684 NTB327670:NTB327684 OCX327670:OCX327684 OMT327670:OMT327684 OWP327670:OWP327684 PGL327670:PGL327684 PQH327670:PQH327684 QAD327670:QAD327684 QJZ327670:QJZ327684 QTV327670:QTV327684 RDR327670:RDR327684 RNN327670:RNN327684 RXJ327670:RXJ327684 SHF327670:SHF327684 SRB327670:SRB327684 TAX327670:TAX327684 TKT327670:TKT327684 TUP327670:TUP327684 UEL327670:UEL327684 UOH327670:UOH327684 UYD327670:UYD327684 VHZ327670:VHZ327684 VRV327670:VRV327684 WBR327670:WBR327684 WLN327670:WLN327684 WVJ327670:WVJ327684 I393206:I393220 IX393206:IX393220 ST393206:ST393220 ACP393206:ACP393220 AML393206:AML393220 AWH393206:AWH393220 BGD393206:BGD393220 BPZ393206:BPZ393220 BZV393206:BZV393220 CJR393206:CJR393220 CTN393206:CTN393220 DDJ393206:DDJ393220 DNF393206:DNF393220 DXB393206:DXB393220 EGX393206:EGX393220 EQT393206:EQT393220 FAP393206:FAP393220 FKL393206:FKL393220 FUH393206:FUH393220 GED393206:GED393220 GNZ393206:GNZ393220 GXV393206:GXV393220 HHR393206:HHR393220 HRN393206:HRN393220 IBJ393206:IBJ393220 ILF393206:ILF393220 IVB393206:IVB393220 JEX393206:JEX393220 JOT393206:JOT393220 JYP393206:JYP393220 KIL393206:KIL393220 KSH393206:KSH393220 LCD393206:LCD393220 LLZ393206:LLZ393220 LVV393206:LVV393220 MFR393206:MFR393220 MPN393206:MPN393220 MZJ393206:MZJ393220 NJF393206:NJF393220 NTB393206:NTB393220 OCX393206:OCX393220 OMT393206:OMT393220 OWP393206:OWP393220 PGL393206:PGL393220 PQH393206:PQH393220 QAD393206:QAD393220 QJZ393206:QJZ393220 QTV393206:QTV393220 RDR393206:RDR393220 RNN393206:RNN393220 RXJ393206:RXJ393220 SHF393206:SHF393220 SRB393206:SRB393220 TAX393206:TAX393220 TKT393206:TKT393220 TUP393206:TUP393220 UEL393206:UEL393220 UOH393206:UOH393220 UYD393206:UYD393220 VHZ393206:VHZ393220 VRV393206:VRV393220 WBR393206:WBR393220 WLN393206:WLN393220 WVJ393206:WVJ393220 I458742:I458756 IX458742:IX458756 ST458742:ST458756 ACP458742:ACP458756 AML458742:AML458756 AWH458742:AWH458756 BGD458742:BGD458756 BPZ458742:BPZ458756 BZV458742:BZV458756 CJR458742:CJR458756 CTN458742:CTN458756 DDJ458742:DDJ458756 DNF458742:DNF458756 DXB458742:DXB458756 EGX458742:EGX458756 EQT458742:EQT458756 FAP458742:FAP458756 FKL458742:FKL458756 FUH458742:FUH458756 GED458742:GED458756 GNZ458742:GNZ458756 GXV458742:GXV458756 HHR458742:HHR458756 HRN458742:HRN458756 IBJ458742:IBJ458756 ILF458742:ILF458756 IVB458742:IVB458756 JEX458742:JEX458756 JOT458742:JOT458756 JYP458742:JYP458756 KIL458742:KIL458756 KSH458742:KSH458756 LCD458742:LCD458756 LLZ458742:LLZ458756 LVV458742:LVV458756 MFR458742:MFR458756 MPN458742:MPN458756 MZJ458742:MZJ458756 NJF458742:NJF458756 NTB458742:NTB458756 OCX458742:OCX458756 OMT458742:OMT458756 OWP458742:OWP458756 PGL458742:PGL458756 PQH458742:PQH458756 QAD458742:QAD458756 QJZ458742:QJZ458756 QTV458742:QTV458756 RDR458742:RDR458756 RNN458742:RNN458756 RXJ458742:RXJ458756 SHF458742:SHF458756 SRB458742:SRB458756 TAX458742:TAX458756 TKT458742:TKT458756 TUP458742:TUP458756 UEL458742:UEL458756 UOH458742:UOH458756 UYD458742:UYD458756 VHZ458742:VHZ458756 VRV458742:VRV458756 WBR458742:WBR458756 WLN458742:WLN458756 WVJ458742:WVJ458756 I524278:I524292 IX524278:IX524292 ST524278:ST524292 ACP524278:ACP524292 AML524278:AML524292 AWH524278:AWH524292 BGD524278:BGD524292 BPZ524278:BPZ524292 BZV524278:BZV524292 CJR524278:CJR524292 CTN524278:CTN524292 DDJ524278:DDJ524292 DNF524278:DNF524292 DXB524278:DXB524292 EGX524278:EGX524292 EQT524278:EQT524292 FAP524278:FAP524292 FKL524278:FKL524292 FUH524278:FUH524292 GED524278:GED524292 GNZ524278:GNZ524292 GXV524278:GXV524292 HHR524278:HHR524292 HRN524278:HRN524292 IBJ524278:IBJ524292 ILF524278:ILF524292 IVB524278:IVB524292 JEX524278:JEX524292 JOT524278:JOT524292 JYP524278:JYP524292 KIL524278:KIL524292 KSH524278:KSH524292 LCD524278:LCD524292 LLZ524278:LLZ524292 LVV524278:LVV524292 MFR524278:MFR524292 MPN524278:MPN524292 MZJ524278:MZJ524292 NJF524278:NJF524292 NTB524278:NTB524292 OCX524278:OCX524292 OMT524278:OMT524292 OWP524278:OWP524292 PGL524278:PGL524292 PQH524278:PQH524292 QAD524278:QAD524292 QJZ524278:QJZ524292 QTV524278:QTV524292 RDR524278:RDR524292 RNN524278:RNN524292 RXJ524278:RXJ524292 SHF524278:SHF524292 SRB524278:SRB524292 TAX524278:TAX524292 TKT524278:TKT524292 TUP524278:TUP524292 UEL524278:UEL524292 UOH524278:UOH524292 UYD524278:UYD524292 VHZ524278:VHZ524292 VRV524278:VRV524292 WBR524278:WBR524292 WLN524278:WLN524292 WVJ524278:WVJ524292 I589814:I589828 IX589814:IX589828 ST589814:ST589828 ACP589814:ACP589828 AML589814:AML589828 AWH589814:AWH589828 BGD589814:BGD589828 BPZ589814:BPZ589828 BZV589814:BZV589828 CJR589814:CJR589828 CTN589814:CTN589828 DDJ589814:DDJ589828 DNF589814:DNF589828 DXB589814:DXB589828 EGX589814:EGX589828 EQT589814:EQT589828 FAP589814:FAP589828 FKL589814:FKL589828 FUH589814:FUH589828 GED589814:GED589828 GNZ589814:GNZ589828 GXV589814:GXV589828 HHR589814:HHR589828 HRN589814:HRN589828 IBJ589814:IBJ589828 ILF589814:ILF589828 IVB589814:IVB589828 JEX589814:JEX589828 JOT589814:JOT589828 JYP589814:JYP589828 KIL589814:KIL589828 KSH589814:KSH589828 LCD589814:LCD589828 LLZ589814:LLZ589828 LVV589814:LVV589828 MFR589814:MFR589828 MPN589814:MPN589828 MZJ589814:MZJ589828 NJF589814:NJF589828 NTB589814:NTB589828 OCX589814:OCX589828 OMT589814:OMT589828 OWP589814:OWP589828 PGL589814:PGL589828 PQH589814:PQH589828 QAD589814:QAD589828 QJZ589814:QJZ589828 QTV589814:QTV589828 RDR589814:RDR589828 RNN589814:RNN589828 RXJ589814:RXJ589828 SHF589814:SHF589828 SRB589814:SRB589828 TAX589814:TAX589828 TKT589814:TKT589828 TUP589814:TUP589828 UEL589814:UEL589828 UOH589814:UOH589828 UYD589814:UYD589828 VHZ589814:VHZ589828 VRV589814:VRV589828 WBR589814:WBR589828 WLN589814:WLN589828 WVJ589814:WVJ589828 I655350:I655364 IX655350:IX655364 ST655350:ST655364 ACP655350:ACP655364 AML655350:AML655364 AWH655350:AWH655364 BGD655350:BGD655364 BPZ655350:BPZ655364 BZV655350:BZV655364 CJR655350:CJR655364 CTN655350:CTN655364 DDJ655350:DDJ655364 DNF655350:DNF655364 DXB655350:DXB655364 EGX655350:EGX655364 EQT655350:EQT655364 FAP655350:FAP655364 FKL655350:FKL655364 FUH655350:FUH655364 GED655350:GED655364 GNZ655350:GNZ655364 GXV655350:GXV655364 HHR655350:HHR655364 HRN655350:HRN655364 IBJ655350:IBJ655364 ILF655350:ILF655364 IVB655350:IVB655364 JEX655350:JEX655364 JOT655350:JOT655364 JYP655350:JYP655364 KIL655350:KIL655364 KSH655350:KSH655364 LCD655350:LCD655364 LLZ655350:LLZ655364 LVV655350:LVV655364 MFR655350:MFR655364 MPN655350:MPN655364 MZJ655350:MZJ655364 NJF655350:NJF655364 NTB655350:NTB655364 OCX655350:OCX655364 OMT655350:OMT655364 OWP655350:OWP655364 PGL655350:PGL655364 PQH655350:PQH655364 QAD655350:QAD655364 QJZ655350:QJZ655364 QTV655350:QTV655364 RDR655350:RDR655364 RNN655350:RNN655364 RXJ655350:RXJ655364 SHF655350:SHF655364 SRB655350:SRB655364 TAX655350:TAX655364 TKT655350:TKT655364 TUP655350:TUP655364 UEL655350:UEL655364 UOH655350:UOH655364 UYD655350:UYD655364 VHZ655350:VHZ655364 VRV655350:VRV655364 WBR655350:WBR655364 WLN655350:WLN655364 WVJ655350:WVJ655364 I720886:I720900 IX720886:IX720900 ST720886:ST720900 ACP720886:ACP720900 AML720886:AML720900 AWH720886:AWH720900 BGD720886:BGD720900 BPZ720886:BPZ720900 BZV720886:BZV720900 CJR720886:CJR720900 CTN720886:CTN720900 DDJ720886:DDJ720900 DNF720886:DNF720900 DXB720886:DXB720900 EGX720886:EGX720900 EQT720886:EQT720900 FAP720886:FAP720900 FKL720886:FKL720900 FUH720886:FUH720900 GED720886:GED720900 GNZ720886:GNZ720900 GXV720886:GXV720900 HHR720886:HHR720900 HRN720886:HRN720900 IBJ720886:IBJ720900 ILF720886:ILF720900 IVB720886:IVB720900 JEX720886:JEX720900 JOT720886:JOT720900 JYP720886:JYP720900 KIL720886:KIL720900 KSH720886:KSH720900 LCD720886:LCD720900 LLZ720886:LLZ720900 LVV720886:LVV720900 MFR720886:MFR720900 MPN720886:MPN720900 MZJ720886:MZJ720900 NJF720886:NJF720900 NTB720886:NTB720900 OCX720886:OCX720900 OMT720886:OMT720900 OWP720886:OWP720900 PGL720886:PGL720900 PQH720886:PQH720900 QAD720886:QAD720900 QJZ720886:QJZ720900 QTV720886:QTV720900 RDR720886:RDR720900 RNN720886:RNN720900 RXJ720886:RXJ720900 SHF720886:SHF720900 SRB720886:SRB720900 TAX720886:TAX720900 TKT720886:TKT720900 TUP720886:TUP720900 UEL720886:UEL720900 UOH720886:UOH720900 UYD720886:UYD720900 VHZ720886:VHZ720900 VRV720886:VRV720900 WBR720886:WBR720900 WLN720886:WLN720900 WVJ720886:WVJ720900 I786422:I786436 IX786422:IX786436 ST786422:ST786436 ACP786422:ACP786436 AML786422:AML786436 AWH786422:AWH786436 BGD786422:BGD786436 BPZ786422:BPZ786436 BZV786422:BZV786436 CJR786422:CJR786436 CTN786422:CTN786436 DDJ786422:DDJ786436 DNF786422:DNF786436 DXB786422:DXB786436 EGX786422:EGX786436 EQT786422:EQT786436 FAP786422:FAP786436 FKL786422:FKL786436 FUH786422:FUH786436 GED786422:GED786436 GNZ786422:GNZ786436 GXV786422:GXV786436 HHR786422:HHR786436 HRN786422:HRN786436 IBJ786422:IBJ786436 ILF786422:ILF786436 IVB786422:IVB786436 JEX786422:JEX786436 JOT786422:JOT786436 JYP786422:JYP786436 KIL786422:KIL786436 KSH786422:KSH786436 LCD786422:LCD786436 LLZ786422:LLZ786436 LVV786422:LVV786436 MFR786422:MFR786436 MPN786422:MPN786436 MZJ786422:MZJ786436 NJF786422:NJF786436 NTB786422:NTB786436 OCX786422:OCX786436 OMT786422:OMT786436 OWP786422:OWP786436 PGL786422:PGL786436 PQH786422:PQH786436 QAD786422:QAD786436 QJZ786422:QJZ786436 QTV786422:QTV786436 RDR786422:RDR786436 RNN786422:RNN786436 RXJ786422:RXJ786436 SHF786422:SHF786436 SRB786422:SRB786436 TAX786422:TAX786436 TKT786422:TKT786436 TUP786422:TUP786436 UEL786422:UEL786436 UOH786422:UOH786436 UYD786422:UYD786436 VHZ786422:VHZ786436 VRV786422:VRV786436 WBR786422:WBR786436 WLN786422:WLN786436 WVJ786422:WVJ786436 I851958:I851972 IX851958:IX851972 ST851958:ST851972 ACP851958:ACP851972 AML851958:AML851972 AWH851958:AWH851972 BGD851958:BGD851972 BPZ851958:BPZ851972 BZV851958:BZV851972 CJR851958:CJR851972 CTN851958:CTN851972 DDJ851958:DDJ851972 DNF851958:DNF851972 DXB851958:DXB851972 EGX851958:EGX851972 EQT851958:EQT851972 FAP851958:FAP851972 FKL851958:FKL851972 FUH851958:FUH851972 GED851958:GED851972 GNZ851958:GNZ851972 GXV851958:GXV851972 HHR851958:HHR851972 HRN851958:HRN851972 IBJ851958:IBJ851972 ILF851958:ILF851972 IVB851958:IVB851972 JEX851958:JEX851972 JOT851958:JOT851972 JYP851958:JYP851972 KIL851958:KIL851972 KSH851958:KSH851972 LCD851958:LCD851972 LLZ851958:LLZ851972 LVV851958:LVV851972 MFR851958:MFR851972 MPN851958:MPN851972 MZJ851958:MZJ851972 NJF851958:NJF851972 NTB851958:NTB851972 OCX851958:OCX851972 OMT851958:OMT851972 OWP851958:OWP851972 PGL851958:PGL851972 PQH851958:PQH851972 QAD851958:QAD851972 QJZ851958:QJZ851972 QTV851958:QTV851972 RDR851958:RDR851972 RNN851958:RNN851972 RXJ851958:RXJ851972 SHF851958:SHF851972 SRB851958:SRB851972 TAX851958:TAX851972 TKT851958:TKT851972 TUP851958:TUP851972 UEL851958:UEL851972 UOH851958:UOH851972 UYD851958:UYD851972 VHZ851958:VHZ851972 VRV851958:VRV851972 WBR851958:WBR851972 WLN851958:WLN851972 WVJ851958:WVJ851972 I917494:I917508 IX917494:IX917508 ST917494:ST917508 ACP917494:ACP917508 AML917494:AML917508 AWH917494:AWH917508 BGD917494:BGD917508 BPZ917494:BPZ917508 BZV917494:BZV917508 CJR917494:CJR917508 CTN917494:CTN917508 DDJ917494:DDJ917508 DNF917494:DNF917508 DXB917494:DXB917508 EGX917494:EGX917508 EQT917494:EQT917508 FAP917494:FAP917508 FKL917494:FKL917508 FUH917494:FUH917508 GED917494:GED917508 GNZ917494:GNZ917508 GXV917494:GXV917508 HHR917494:HHR917508 HRN917494:HRN917508 IBJ917494:IBJ917508 ILF917494:ILF917508 IVB917494:IVB917508 JEX917494:JEX917508 JOT917494:JOT917508 JYP917494:JYP917508 KIL917494:KIL917508 KSH917494:KSH917508 LCD917494:LCD917508 LLZ917494:LLZ917508 LVV917494:LVV917508 MFR917494:MFR917508 MPN917494:MPN917508 MZJ917494:MZJ917508 NJF917494:NJF917508 NTB917494:NTB917508 OCX917494:OCX917508 OMT917494:OMT917508 OWP917494:OWP917508 PGL917494:PGL917508 PQH917494:PQH917508 QAD917494:QAD917508 QJZ917494:QJZ917508 QTV917494:QTV917508 RDR917494:RDR917508 RNN917494:RNN917508 RXJ917494:RXJ917508 SHF917494:SHF917508 SRB917494:SRB917508 TAX917494:TAX917508 TKT917494:TKT917508 TUP917494:TUP917508 UEL917494:UEL917508 UOH917494:UOH917508 UYD917494:UYD917508 VHZ917494:VHZ917508 VRV917494:VRV917508 WBR917494:WBR917508 WLN917494:WLN917508 WVJ917494:WVJ917508 I983030:I983044 IX983030:IX983044 ST983030:ST983044 ACP983030:ACP983044 AML983030:AML983044 AWH983030:AWH983044 BGD983030:BGD983044 BPZ983030:BPZ983044 BZV983030:BZV983044 CJR983030:CJR983044 CTN983030:CTN983044 DDJ983030:DDJ983044 DNF983030:DNF983044 DXB983030:DXB983044 EGX983030:EGX983044 EQT983030:EQT983044 FAP983030:FAP983044 FKL983030:FKL983044 FUH983030:FUH983044 GED983030:GED983044 GNZ983030:GNZ983044 GXV983030:GXV983044 HHR983030:HHR983044 HRN983030:HRN983044 IBJ983030:IBJ983044 ILF983030:ILF983044 IVB983030:IVB983044 JEX983030:JEX983044 JOT983030:JOT983044 JYP983030:JYP983044 KIL983030:KIL983044 KSH983030:KSH983044 LCD983030:LCD983044 LLZ983030:LLZ983044 LVV983030:LVV983044 MFR983030:MFR983044 MPN983030:MPN983044 MZJ983030:MZJ983044 NJF983030:NJF983044 NTB983030:NTB983044 OCX983030:OCX983044 OMT983030:OMT983044 OWP983030:OWP983044 PGL983030:PGL983044 PQH983030:PQH983044 QAD983030:QAD983044 QJZ983030:QJZ983044 QTV983030:QTV983044 RDR983030:RDR983044 RNN983030:RNN983044 RXJ983030:RXJ983044 SHF983030:SHF983044 SRB983030:SRB983044 TAX983030:TAX983044 TKT983030:TKT983044 TUP983030:TUP983044 UEL983030:UEL983044 UOH983030:UOH983044 UYD983030:UYD983044 VHZ983030:VHZ983044 VRV983030:VRV983044 WBR983030:WBR983044 WLN983030:WLN983044 WVJ983030:WVJ983044 I161:I175 IX161:IX175 ST161:ST175 ACP161:ACP175 AML161:AML175 AWH161:AWH175 BGD161:BGD175 BPZ161:BPZ175 BZV161:BZV175 CJR161:CJR175 CTN161:CTN175 DDJ161:DDJ175 DNF161:DNF175 DXB161:DXB175 EGX161:EGX175 EQT161:EQT175 FAP161:FAP175 FKL161:FKL175 FUH161:FUH175 GED161:GED175 GNZ161:GNZ175 GXV161:GXV175 HHR161:HHR175 HRN161:HRN175 IBJ161:IBJ175 ILF161:ILF175 IVB161:IVB175 JEX161:JEX175 JOT161:JOT175 JYP161:JYP175 KIL161:KIL175 KSH161:KSH175 LCD161:LCD175 LLZ161:LLZ175 LVV161:LVV175 MFR161:MFR175 MPN161:MPN175 MZJ161:MZJ175 NJF161:NJF175 NTB161:NTB175 OCX161:OCX175 OMT161:OMT175 OWP161:OWP175 PGL161:PGL175 PQH161:PQH175 QAD161:QAD175 QJZ161:QJZ175 QTV161:QTV175 RDR161:RDR175 RNN161:RNN175 RXJ161:RXJ175 SHF161:SHF175 SRB161:SRB175 TAX161:TAX175 TKT161:TKT175 TUP161:TUP175 UEL161:UEL175 UOH161:UOH175 UYD161:UYD175 VHZ161:VHZ175 VRV161:VRV175 WBR161:WBR175 WLN161:WLN175 WVJ161:WVJ175 I237:I251 IX237:IX251 ST237:ST251 ACP237:ACP251 AML237:AML251 AWH237:AWH251 BGD237:BGD251 BPZ237:BPZ251 BZV237:BZV251 CJR237:CJR251 CTN237:CTN251 DDJ237:DDJ251 DNF237:DNF251 DXB237:DXB251 EGX237:EGX251 EQT237:EQT251 FAP237:FAP251 FKL237:FKL251 FUH237:FUH251 GED237:GED251 GNZ237:GNZ251 GXV237:GXV251 HHR237:HHR251 HRN237:HRN251 IBJ237:IBJ251 ILF237:ILF251 IVB237:IVB251 JEX237:JEX251 JOT237:JOT251 JYP237:JYP251 KIL237:KIL251 KSH237:KSH251 LCD237:LCD251 LLZ237:LLZ251 LVV237:LVV251 MFR237:MFR251 MPN237:MPN251 MZJ237:MZJ251 NJF237:NJF251 NTB237:NTB251 OCX237:OCX251 OMT237:OMT251 OWP237:OWP251 PGL237:PGL251 PQH237:PQH251 QAD237:QAD251 QJZ237:QJZ251 QTV237:QTV251 RDR237:RDR251 RNN237:RNN251 RXJ237:RXJ251 SHF237:SHF251 SRB237:SRB251 TAX237:TAX251 TKT237:TKT251 TUP237:TUP251 UEL237:UEL251 UOH237:UOH251 UYD237:UYD251 VHZ237:VHZ251 VRV237:VRV251 WBR237:WBR251 WLN237:WLN251 WVJ237:WVJ251 I313:I327 IX313:IX327 ST313:ST327 ACP313:ACP327 AML313:AML327 AWH313:AWH327 BGD313:BGD327 BPZ313:BPZ327 BZV313:BZV327 CJR313:CJR327 CTN313:CTN327 DDJ313:DDJ327 DNF313:DNF327 DXB313:DXB327 EGX313:EGX327 EQT313:EQT327 FAP313:FAP327 FKL313:FKL327 FUH313:FUH327 GED313:GED327 GNZ313:GNZ327 GXV313:GXV327 HHR313:HHR327 HRN313:HRN327 IBJ313:IBJ327 ILF313:ILF327 IVB313:IVB327 JEX313:JEX327 JOT313:JOT327 JYP313:JYP327 KIL313:KIL327 KSH313:KSH327 LCD313:LCD327 LLZ313:LLZ327 LVV313:LVV327 MFR313:MFR327 MPN313:MPN327 MZJ313:MZJ327 NJF313:NJF327 NTB313:NTB327 OCX313:OCX327 OMT313:OMT327 OWP313:OWP327 PGL313:PGL327 PQH313:PQH327 QAD313:QAD327 QJZ313:QJZ327 QTV313:QTV327 RDR313:RDR327 RNN313:RNN327 RXJ313:RXJ327 SHF313:SHF327 SRB313:SRB327 TAX313:TAX327 TKT313:TKT327 TUP313:TUP327 UEL313:UEL327 UOH313:UOH327 UYD313:UYD327 VHZ313:VHZ327 VRV313:VRV327 WBR313:WBR327 WLN313:WLN327 WVJ313:WVJ327 I389:I403 IX389:IX403 ST389:ST403 ACP389:ACP403 AML389:AML403 AWH389:AWH403 BGD389:BGD403 BPZ389:BPZ403 BZV389:BZV403 CJR389:CJR403 CTN389:CTN403 DDJ389:DDJ403 DNF389:DNF403 DXB389:DXB403 EGX389:EGX403 EQT389:EQT403 FAP389:FAP403 FKL389:FKL403 FUH389:FUH403 GED389:GED403 GNZ389:GNZ403 GXV389:GXV403 HHR389:HHR403 HRN389:HRN403 IBJ389:IBJ403 ILF389:ILF403 IVB389:IVB403 JEX389:JEX403 JOT389:JOT403 JYP389:JYP403 KIL389:KIL403 KSH389:KSH403 LCD389:LCD403 LLZ389:LLZ403 LVV389:LVV403 MFR389:MFR403 MPN389:MPN403 MZJ389:MZJ403 NJF389:NJF403 NTB389:NTB403 OCX389:OCX403 OMT389:OMT403 OWP389:OWP403 PGL389:PGL403 PQH389:PQH403 QAD389:QAD403 QJZ389:QJZ403 QTV389:QTV403 RDR389:RDR403 RNN389:RNN403 RXJ389:RXJ403 SHF389:SHF403 SRB389:SRB403 TAX389:TAX403 TKT389:TKT403 TUP389:TUP403 UEL389:UEL403 UOH389:UOH403 UYD389:UYD403 VHZ389:VHZ403 VRV389:VRV403 WBR389:WBR403 WLN389:WLN403 WVJ389:WVJ403">
      <formula1>0</formula1>
      <formula2>100000</formula2>
    </dataValidation>
    <dataValidation type="decimal" allowBlank="1" showErrorMessage="1" error="Es sind nur Eingaben von 0% bis 100% möglich." sqref="D38:I52 D343:I357 D191:I205 D267:I281 D115:I129">
      <formula1>0</formula1>
      <formula2>1</formula2>
    </dataValidation>
    <dataValidation type="decimal" allowBlank="1" showInputMessage="1" showErrorMessage="1" error="Honorare für externes Personal sind bis zu einem Stundensatz von 100 Euro zuschussfähig." sqref="F389:H403 F313:H327">
      <formula1>0</formula1>
      <formula2>100</formula2>
    </dataValidation>
    <dataValidation allowBlank="1" showInputMessage="1" showErrorMessage="1" error="Honorare für externes Personal sind bis zu einem Stundensatz von 100 Euro zuschussfähig." sqref="F84:H98 F161:H175 F237:H251"/>
  </dataValidations>
  <pageMargins left="0.59055118110236227" right="0.59055118110236227" top="0.39370078740157483" bottom="0.47244094488188981" header="0.51181102362204722" footer="0.31496062992125984"/>
  <pageSetup paperSize="9" scale="65" fitToHeight="0" orientation="landscape" r:id="rId1"/>
  <headerFooter alignWithMargins="0">
    <oddFooter>&amp;L&amp;F, &amp;A&amp;RSeite &amp;P von &amp;N</oddFooter>
  </headerFooter>
  <rowBreaks count="10" manualBreakCount="10">
    <brk id="26" max="16383" man="1"/>
    <brk id="56" max="16383" man="1"/>
    <brk id="102" max="16383" man="1"/>
    <brk id="133" max="11" man="1"/>
    <brk id="179" max="11" man="1"/>
    <brk id="209" max="11" man="1"/>
    <brk id="255" max="11" man="1"/>
    <brk id="285" max="11" man="1"/>
    <brk id="331" max="11" man="1"/>
    <brk id="361"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7" tint="0.79998168889431442"/>
    <pageSetUpPr fitToPage="1"/>
  </sheetPr>
  <dimension ref="A1:T41"/>
  <sheetViews>
    <sheetView showGridLines="0" zoomScale="80" zoomScaleNormal="80" zoomScaleSheetLayoutView="70" workbookViewId="0">
      <selection activeCell="B15" sqref="B15:C15"/>
    </sheetView>
  </sheetViews>
  <sheetFormatPr baseColWidth="10" defaultColWidth="11.5546875" defaultRowHeight="13.2" x14ac:dyDescent="0.25"/>
  <cols>
    <col min="1" max="1" width="3" customWidth="1"/>
    <col min="2" max="2" width="6.77734375" customWidth="1"/>
    <col min="3" max="3" width="50.44140625" customWidth="1"/>
    <col min="4" max="4" width="25.77734375" customWidth="1"/>
    <col min="5" max="5" width="33.21875" customWidth="1"/>
    <col min="6" max="6" width="25.77734375" customWidth="1"/>
    <col min="7" max="11" width="15.77734375" customWidth="1"/>
    <col min="12" max="12" width="4.5546875" customWidth="1"/>
    <col min="243" max="243" width="3" customWidth="1"/>
    <col min="244" max="244" width="6.77734375" customWidth="1"/>
    <col min="245" max="245" width="33.44140625" customWidth="1"/>
    <col min="246" max="246" width="29" customWidth="1"/>
    <col min="247" max="247" width="16.44140625" customWidth="1"/>
    <col min="248" max="248" width="29.77734375" customWidth="1"/>
    <col min="249" max="249" width="18.77734375" customWidth="1"/>
    <col min="250" max="250" width="25" customWidth="1"/>
    <col min="251" max="251" width="34.77734375" customWidth="1"/>
    <col min="252" max="252" width="23" customWidth="1"/>
    <col min="253" max="253" width="4.5546875" customWidth="1"/>
    <col min="254" max="267" width="0" hidden="1" customWidth="1"/>
    <col min="499" max="499" width="3" customWidth="1"/>
    <col min="500" max="500" width="6.77734375" customWidth="1"/>
    <col min="501" max="501" width="33.44140625" customWidth="1"/>
    <col min="502" max="502" width="29" customWidth="1"/>
    <col min="503" max="503" width="16.44140625" customWidth="1"/>
    <col min="504" max="504" width="29.77734375" customWidth="1"/>
    <col min="505" max="505" width="18.77734375" customWidth="1"/>
    <col min="506" max="506" width="25" customWidth="1"/>
    <col min="507" max="507" width="34.77734375" customWidth="1"/>
    <col min="508" max="508" width="23" customWidth="1"/>
    <col min="509" max="509" width="4.5546875" customWidth="1"/>
    <col min="510" max="523" width="0" hidden="1" customWidth="1"/>
    <col min="755" max="755" width="3" customWidth="1"/>
    <col min="756" max="756" width="6.77734375" customWidth="1"/>
    <col min="757" max="757" width="33.44140625" customWidth="1"/>
    <col min="758" max="758" width="29" customWidth="1"/>
    <col min="759" max="759" width="16.44140625" customWidth="1"/>
    <col min="760" max="760" width="29.77734375" customWidth="1"/>
    <col min="761" max="761" width="18.77734375" customWidth="1"/>
    <col min="762" max="762" width="25" customWidth="1"/>
    <col min="763" max="763" width="34.77734375" customWidth="1"/>
    <col min="764" max="764" width="23" customWidth="1"/>
    <col min="765" max="765" width="4.5546875" customWidth="1"/>
    <col min="766" max="779" width="0" hidden="1" customWidth="1"/>
    <col min="1011" max="1011" width="3" customWidth="1"/>
    <col min="1012" max="1012" width="6.77734375" customWidth="1"/>
    <col min="1013" max="1013" width="33.44140625" customWidth="1"/>
    <col min="1014" max="1014" width="29" customWidth="1"/>
    <col min="1015" max="1015" width="16.44140625" customWidth="1"/>
    <col min="1016" max="1016" width="29.77734375" customWidth="1"/>
    <col min="1017" max="1017" width="18.77734375" customWidth="1"/>
    <col min="1018" max="1018" width="25" customWidth="1"/>
    <col min="1019" max="1019" width="34.77734375" customWidth="1"/>
    <col min="1020" max="1020" width="23" customWidth="1"/>
    <col min="1021" max="1021" width="4.5546875" customWidth="1"/>
    <col min="1022" max="1035" width="0" hidden="1" customWidth="1"/>
    <col min="1267" max="1267" width="3" customWidth="1"/>
    <col min="1268" max="1268" width="6.77734375" customWidth="1"/>
    <col min="1269" max="1269" width="33.44140625" customWidth="1"/>
    <col min="1270" max="1270" width="29" customWidth="1"/>
    <col min="1271" max="1271" width="16.44140625" customWidth="1"/>
    <col min="1272" max="1272" width="29.77734375" customWidth="1"/>
    <col min="1273" max="1273" width="18.77734375" customWidth="1"/>
    <col min="1274" max="1274" width="25" customWidth="1"/>
    <col min="1275" max="1275" width="34.77734375" customWidth="1"/>
    <col min="1276" max="1276" width="23" customWidth="1"/>
    <col min="1277" max="1277" width="4.5546875" customWidth="1"/>
    <col min="1278" max="1291" width="0" hidden="1" customWidth="1"/>
    <col min="1523" max="1523" width="3" customWidth="1"/>
    <col min="1524" max="1524" width="6.77734375" customWidth="1"/>
    <col min="1525" max="1525" width="33.44140625" customWidth="1"/>
    <col min="1526" max="1526" width="29" customWidth="1"/>
    <col min="1527" max="1527" width="16.44140625" customWidth="1"/>
    <col min="1528" max="1528" width="29.77734375" customWidth="1"/>
    <col min="1529" max="1529" width="18.77734375" customWidth="1"/>
    <col min="1530" max="1530" width="25" customWidth="1"/>
    <col min="1531" max="1531" width="34.77734375" customWidth="1"/>
    <col min="1532" max="1532" width="23" customWidth="1"/>
    <col min="1533" max="1533" width="4.5546875" customWidth="1"/>
    <col min="1534" max="1547" width="0" hidden="1" customWidth="1"/>
    <col min="1779" max="1779" width="3" customWidth="1"/>
    <col min="1780" max="1780" width="6.77734375" customWidth="1"/>
    <col min="1781" max="1781" width="33.44140625" customWidth="1"/>
    <col min="1782" max="1782" width="29" customWidth="1"/>
    <col min="1783" max="1783" width="16.44140625" customWidth="1"/>
    <col min="1784" max="1784" width="29.77734375" customWidth="1"/>
    <col min="1785" max="1785" width="18.77734375" customWidth="1"/>
    <col min="1786" max="1786" width="25" customWidth="1"/>
    <col min="1787" max="1787" width="34.77734375" customWidth="1"/>
    <col min="1788" max="1788" width="23" customWidth="1"/>
    <col min="1789" max="1789" width="4.5546875" customWidth="1"/>
    <col min="1790" max="1803" width="0" hidden="1" customWidth="1"/>
    <col min="2035" max="2035" width="3" customWidth="1"/>
    <col min="2036" max="2036" width="6.77734375" customWidth="1"/>
    <col min="2037" max="2037" width="33.44140625" customWidth="1"/>
    <col min="2038" max="2038" width="29" customWidth="1"/>
    <col min="2039" max="2039" width="16.44140625" customWidth="1"/>
    <col min="2040" max="2040" width="29.77734375" customWidth="1"/>
    <col min="2041" max="2041" width="18.77734375" customWidth="1"/>
    <col min="2042" max="2042" width="25" customWidth="1"/>
    <col min="2043" max="2043" width="34.77734375" customWidth="1"/>
    <col min="2044" max="2044" width="23" customWidth="1"/>
    <col min="2045" max="2045" width="4.5546875" customWidth="1"/>
    <col min="2046" max="2059" width="0" hidden="1" customWidth="1"/>
    <col min="2291" max="2291" width="3" customWidth="1"/>
    <col min="2292" max="2292" width="6.77734375" customWidth="1"/>
    <col min="2293" max="2293" width="33.44140625" customWidth="1"/>
    <col min="2294" max="2294" width="29" customWidth="1"/>
    <col min="2295" max="2295" width="16.44140625" customWidth="1"/>
    <col min="2296" max="2296" width="29.77734375" customWidth="1"/>
    <col min="2297" max="2297" width="18.77734375" customWidth="1"/>
    <col min="2298" max="2298" width="25" customWidth="1"/>
    <col min="2299" max="2299" width="34.77734375" customWidth="1"/>
    <col min="2300" max="2300" width="23" customWidth="1"/>
    <col min="2301" max="2301" width="4.5546875" customWidth="1"/>
    <col min="2302" max="2315" width="0" hidden="1" customWidth="1"/>
    <col min="2547" max="2547" width="3" customWidth="1"/>
    <col min="2548" max="2548" width="6.77734375" customWidth="1"/>
    <col min="2549" max="2549" width="33.44140625" customWidth="1"/>
    <col min="2550" max="2550" width="29" customWidth="1"/>
    <col min="2551" max="2551" width="16.44140625" customWidth="1"/>
    <col min="2552" max="2552" width="29.77734375" customWidth="1"/>
    <col min="2553" max="2553" width="18.77734375" customWidth="1"/>
    <col min="2554" max="2554" width="25" customWidth="1"/>
    <col min="2555" max="2555" width="34.77734375" customWidth="1"/>
    <col min="2556" max="2556" width="23" customWidth="1"/>
    <col min="2557" max="2557" width="4.5546875" customWidth="1"/>
    <col min="2558" max="2571" width="0" hidden="1" customWidth="1"/>
    <col min="2803" max="2803" width="3" customWidth="1"/>
    <col min="2804" max="2804" width="6.77734375" customWidth="1"/>
    <col min="2805" max="2805" width="33.44140625" customWidth="1"/>
    <col min="2806" max="2806" width="29" customWidth="1"/>
    <col min="2807" max="2807" width="16.44140625" customWidth="1"/>
    <col min="2808" max="2808" width="29.77734375" customWidth="1"/>
    <col min="2809" max="2809" width="18.77734375" customWidth="1"/>
    <col min="2810" max="2810" width="25" customWidth="1"/>
    <col min="2811" max="2811" width="34.77734375" customWidth="1"/>
    <col min="2812" max="2812" width="23" customWidth="1"/>
    <col min="2813" max="2813" width="4.5546875" customWidth="1"/>
    <col min="2814" max="2827" width="0" hidden="1" customWidth="1"/>
    <col min="3059" max="3059" width="3" customWidth="1"/>
    <col min="3060" max="3060" width="6.77734375" customWidth="1"/>
    <col min="3061" max="3061" width="33.44140625" customWidth="1"/>
    <col min="3062" max="3062" width="29" customWidth="1"/>
    <col min="3063" max="3063" width="16.44140625" customWidth="1"/>
    <col min="3064" max="3064" width="29.77734375" customWidth="1"/>
    <col min="3065" max="3065" width="18.77734375" customWidth="1"/>
    <col min="3066" max="3066" width="25" customWidth="1"/>
    <col min="3067" max="3067" width="34.77734375" customWidth="1"/>
    <col min="3068" max="3068" width="23" customWidth="1"/>
    <col min="3069" max="3069" width="4.5546875" customWidth="1"/>
    <col min="3070" max="3083" width="0" hidden="1" customWidth="1"/>
    <col min="3315" max="3315" width="3" customWidth="1"/>
    <col min="3316" max="3316" width="6.77734375" customWidth="1"/>
    <col min="3317" max="3317" width="33.44140625" customWidth="1"/>
    <col min="3318" max="3318" width="29" customWidth="1"/>
    <col min="3319" max="3319" width="16.44140625" customWidth="1"/>
    <col min="3320" max="3320" width="29.77734375" customWidth="1"/>
    <col min="3321" max="3321" width="18.77734375" customWidth="1"/>
    <col min="3322" max="3322" width="25" customWidth="1"/>
    <col min="3323" max="3323" width="34.77734375" customWidth="1"/>
    <col min="3324" max="3324" width="23" customWidth="1"/>
    <col min="3325" max="3325" width="4.5546875" customWidth="1"/>
    <col min="3326" max="3339" width="0" hidden="1" customWidth="1"/>
    <col min="3571" max="3571" width="3" customWidth="1"/>
    <col min="3572" max="3572" width="6.77734375" customWidth="1"/>
    <col min="3573" max="3573" width="33.44140625" customWidth="1"/>
    <col min="3574" max="3574" width="29" customWidth="1"/>
    <col min="3575" max="3575" width="16.44140625" customWidth="1"/>
    <col min="3576" max="3576" width="29.77734375" customWidth="1"/>
    <col min="3577" max="3577" width="18.77734375" customWidth="1"/>
    <col min="3578" max="3578" width="25" customWidth="1"/>
    <col min="3579" max="3579" width="34.77734375" customWidth="1"/>
    <col min="3580" max="3580" width="23" customWidth="1"/>
    <col min="3581" max="3581" width="4.5546875" customWidth="1"/>
    <col min="3582" max="3595" width="0" hidden="1" customWidth="1"/>
    <col min="3827" max="3827" width="3" customWidth="1"/>
    <col min="3828" max="3828" width="6.77734375" customWidth="1"/>
    <col min="3829" max="3829" width="33.44140625" customWidth="1"/>
    <col min="3830" max="3830" width="29" customWidth="1"/>
    <col min="3831" max="3831" width="16.44140625" customWidth="1"/>
    <col min="3832" max="3832" width="29.77734375" customWidth="1"/>
    <col min="3833" max="3833" width="18.77734375" customWidth="1"/>
    <col min="3834" max="3834" width="25" customWidth="1"/>
    <col min="3835" max="3835" width="34.77734375" customWidth="1"/>
    <col min="3836" max="3836" width="23" customWidth="1"/>
    <col min="3837" max="3837" width="4.5546875" customWidth="1"/>
    <col min="3838" max="3851" width="0" hidden="1" customWidth="1"/>
    <col min="4083" max="4083" width="3" customWidth="1"/>
    <col min="4084" max="4084" width="6.77734375" customWidth="1"/>
    <col min="4085" max="4085" width="33.44140625" customWidth="1"/>
    <col min="4086" max="4086" width="29" customWidth="1"/>
    <col min="4087" max="4087" width="16.44140625" customWidth="1"/>
    <col min="4088" max="4088" width="29.77734375" customWidth="1"/>
    <col min="4089" max="4089" width="18.77734375" customWidth="1"/>
    <col min="4090" max="4090" width="25" customWidth="1"/>
    <col min="4091" max="4091" width="34.77734375" customWidth="1"/>
    <col min="4092" max="4092" width="23" customWidth="1"/>
    <col min="4093" max="4093" width="4.5546875" customWidth="1"/>
    <col min="4094" max="4107" width="0" hidden="1" customWidth="1"/>
    <col min="4339" max="4339" width="3" customWidth="1"/>
    <col min="4340" max="4340" width="6.77734375" customWidth="1"/>
    <col min="4341" max="4341" width="33.44140625" customWidth="1"/>
    <col min="4342" max="4342" width="29" customWidth="1"/>
    <col min="4343" max="4343" width="16.44140625" customWidth="1"/>
    <col min="4344" max="4344" width="29.77734375" customWidth="1"/>
    <col min="4345" max="4345" width="18.77734375" customWidth="1"/>
    <col min="4346" max="4346" width="25" customWidth="1"/>
    <col min="4347" max="4347" width="34.77734375" customWidth="1"/>
    <col min="4348" max="4348" width="23" customWidth="1"/>
    <col min="4349" max="4349" width="4.5546875" customWidth="1"/>
    <col min="4350" max="4363" width="0" hidden="1" customWidth="1"/>
    <col min="4595" max="4595" width="3" customWidth="1"/>
    <col min="4596" max="4596" width="6.77734375" customWidth="1"/>
    <col min="4597" max="4597" width="33.44140625" customWidth="1"/>
    <col min="4598" max="4598" width="29" customWidth="1"/>
    <col min="4599" max="4599" width="16.44140625" customWidth="1"/>
    <col min="4600" max="4600" width="29.77734375" customWidth="1"/>
    <col min="4601" max="4601" width="18.77734375" customWidth="1"/>
    <col min="4602" max="4602" width="25" customWidth="1"/>
    <col min="4603" max="4603" width="34.77734375" customWidth="1"/>
    <col min="4604" max="4604" width="23" customWidth="1"/>
    <col min="4605" max="4605" width="4.5546875" customWidth="1"/>
    <col min="4606" max="4619" width="0" hidden="1" customWidth="1"/>
    <col min="4851" max="4851" width="3" customWidth="1"/>
    <col min="4852" max="4852" width="6.77734375" customWidth="1"/>
    <col min="4853" max="4853" width="33.44140625" customWidth="1"/>
    <col min="4854" max="4854" width="29" customWidth="1"/>
    <col min="4855" max="4855" width="16.44140625" customWidth="1"/>
    <col min="4856" max="4856" width="29.77734375" customWidth="1"/>
    <col min="4857" max="4857" width="18.77734375" customWidth="1"/>
    <col min="4858" max="4858" width="25" customWidth="1"/>
    <col min="4859" max="4859" width="34.77734375" customWidth="1"/>
    <col min="4860" max="4860" width="23" customWidth="1"/>
    <col min="4861" max="4861" width="4.5546875" customWidth="1"/>
    <col min="4862" max="4875" width="0" hidden="1" customWidth="1"/>
    <col min="5107" max="5107" width="3" customWidth="1"/>
    <col min="5108" max="5108" width="6.77734375" customWidth="1"/>
    <col min="5109" max="5109" width="33.44140625" customWidth="1"/>
    <col min="5110" max="5110" width="29" customWidth="1"/>
    <col min="5111" max="5111" width="16.44140625" customWidth="1"/>
    <col min="5112" max="5112" width="29.77734375" customWidth="1"/>
    <col min="5113" max="5113" width="18.77734375" customWidth="1"/>
    <col min="5114" max="5114" width="25" customWidth="1"/>
    <col min="5115" max="5115" width="34.77734375" customWidth="1"/>
    <col min="5116" max="5116" width="23" customWidth="1"/>
    <col min="5117" max="5117" width="4.5546875" customWidth="1"/>
    <col min="5118" max="5131" width="0" hidden="1" customWidth="1"/>
    <col min="5363" max="5363" width="3" customWidth="1"/>
    <col min="5364" max="5364" width="6.77734375" customWidth="1"/>
    <col min="5365" max="5365" width="33.44140625" customWidth="1"/>
    <col min="5366" max="5366" width="29" customWidth="1"/>
    <col min="5367" max="5367" width="16.44140625" customWidth="1"/>
    <col min="5368" max="5368" width="29.77734375" customWidth="1"/>
    <col min="5369" max="5369" width="18.77734375" customWidth="1"/>
    <col min="5370" max="5370" width="25" customWidth="1"/>
    <col min="5371" max="5371" width="34.77734375" customWidth="1"/>
    <col min="5372" max="5372" width="23" customWidth="1"/>
    <col min="5373" max="5373" width="4.5546875" customWidth="1"/>
    <col min="5374" max="5387" width="0" hidden="1" customWidth="1"/>
    <col min="5619" max="5619" width="3" customWidth="1"/>
    <col min="5620" max="5620" width="6.77734375" customWidth="1"/>
    <col min="5621" max="5621" width="33.44140625" customWidth="1"/>
    <col min="5622" max="5622" width="29" customWidth="1"/>
    <col min="5623" max="5623" width="16.44140625" customWidth="1"/>
    <col min="5624" max="5624" width="29.77734375" customWidth="1"/>
    <col min="5625" max="5625" width="18.77734375" customWidth="1"/>
    <col min="5626" max="5626" width="25" customWidth="1"/>
    <col min="5627" max="5627" width="34.77734375" customWidth="1"/>
    <col min="5628" max="5628" width="23" customWidth="1"/>
    <col min="5629" max="5629" width="4.5546875" customWidth="1"/>
    <col min="5630" max="5643" width="0" hidden="1" customWidth="1"/>
    <col min="5875" max="5875" width="3" customWidth="1"/>
    <col min="5876" max="5876" width="6.77734375" customWidth="1"/>
    <col min="5877" max="5877" width="33.44140625" customWidth="1"/>
    <col min="5878" max="5878" width="29" customWidth="1"/>
    <col min="5879" max="5879" width="16.44140625" customWidth="1"/>
    <col min="5880" max="5880" width="29.77734375" customWidth="1"/>
    <col min="5881" max="5881" width="18.77734375" customWidth="1"/>
    <col min="5882" max="5882" width="25" customWidth="1"/>
    <col min="5883" max="5883" width="34.77734375" customWidth="1"/>
    <col min="5884" max="5884" width="23" customWidth="1"/>
    <col min="5885" max="5885" width="4.5546875" customWidth="1"/>
    <col min="5886" max="5899" width="0" hidden="1" customWidth="1"/>
    <col min="6131" max="6131" width="3" customWidth="1"/>
    <col min="6132" max="6132" width="6.77734375" customWidth="1"/>
    <col min="6133" max="6133" width="33.44140625" customWidth="1"/>
    <col min="6134" max="6134" width="29" customWidth="1"/>
    <col min="6135" max="6135" width="16.44140625" customWidth="1"/>
    <col min="6136" max="6136" width="29.77734375" customWidth="1"/>
    <col min="6137" max="6137" width="18.77734375" customWidth="1"/>
    <col min="6138" max="6138" width="25" customWidth="1"/>
    <col min="6139" max="6139" width="34.77734375" customWidth="1"/>
    <col min="6140" max="6140" width="23" customWidth="1"/>
    <col min="6141" max="6141" width="4.5546875" customWidth="1"/>
    <col min="6142" max="6155" width="0" hidden="1" customWidth="1"/>
    <col min="6387" max="6387" width="3" customWidth="1"/>
    <col min="6388" max="6388" width="6.77734375" customWidth="1"/>
    <col min="6389" max="6389" width="33.44140625" customWidth="1"/>
    <col min="6390" max="6390" width="29" customWidth="1"/>
    <col min="6391" max="6391" width="16.44140625" customWidth="1"/>
    <col min="6392" max="6392" width="29.77734375" customWidth="1"/>
    <col min="6393" max="6393" width="18.77734375" customWidth="1"/>
    <col min="6394" max="6394" width="25" customWidth="1"/>
    <col min="6395" max="6395" width="34.77734375" customWidth="1"/>
    <col min="6396" max="6396" width="23" customWidth="1"/>
    <col min="6397" max="6397" width="4.5546875" customWidth="1"/>
    <col min="6398" max="6411" width="0" hidden="1" customWidth="1"/>
    <col min="6643" max="6643" width="3" customWidth="1"/>
    <col min="6644" max="6644" width="6.77734375" customWidth="1"/>
    <col min="6645" max="6645" width="33.44140625" customWidth="1"/>
    <col min="6646" max="6646" width="29" customWidth="1"/>
    <col min="6647" max="6647" width="16.44140625" customWidth="1"/>
    <col min="6648" max="6648" width="29.77734375" customWidth="1"/>
    <col min="6649" max="6649" width="18.77734375" customWidth="1"/>
    <col min="6650" max="6650" width="25" customWidth="1"/>
    <col min="6651" max="6651" width="34.77734375" customWidth="1"/>
    <col min="6652" max="6652" width="23" customWidth="1"/>
    <col min="6653" max="6653" width="4.5546875" customWidth="1"/>
    <col min="6654" max="6667" width="0" hidden="1" customWidth="1"/>
    <col min="6899" max="6899" width="3" customWidth="1"/>
    <col min="6900" max="6900" width="6.77734375" customWidth="1"/>
    <col min="6901" max="6901" width="33.44140625" customWidth="1"/>
    <col min="6902" max="6902" width="29" customWidth="1"/>
    <col min="6903" max="6903" width="16.44140625" customWidth="1"/>
    <col min="6904" max="6904" width="29.77734375" customWidth="1"/>
    <col min="6905" max="6905" width="18.77734375" customWidth="1"/>
    <col min="6906" max="6906" width="25" customWidth="1"/>
    <col min="6907" max="6907" width="34.77734375" customWidth="1"/>
    <col min="6908" max="6908" width="23" customWidth="1"/>
    <col min="6909" max="6909" width="4.5546875" customWidth="1"/>
    <col min="6910" max="6923" width="0" hidden="1" customWidth="1"/>
    <col min="7155" max="7155" width="3" customWidth="1"/>
    <col min="7156" max="7156" width="6.77734375" customWidth="1"/>
    <col min="7157" max="7157" width="33.44140625" customWidth="1"/>
    <col min="7158" max="7158" width="29" customWidth="1"/>
    <col min="7159" max="7159" width="16.44140625" customWidth="1"/>
    <col min="7160" max="7160" width="29.77734375" customWidth="1"/>
    <col min="7161" max="7161" width="18.77734375" customWidth="1"/>
    <col min="7162" max="7162" width="25" customWidth="1"/>
    <col min="7163" max="7163" width="34.77734375" customWidth="1"/>
    <col min="7164" max="7164" width="23" customWidth="1"/>
    <col min="7165" max="7165" width="4.5546875" customWidth="1"/>
    <col min="7166" max="7179" width="0" hidden="1" customWidth="1"/>
    <col min="7411" max="7411" width="3" customWidth="1"/>
    <col min="7412" max="7412" width="6.77734375" customWidth="1"/>
    <col min="7413" max="7413" width="33.44140625" customWidth="1"/>
    <col min="7414" max="7414" width="29" customWidth="1"/>
    <col min="7415" max="7415" width="16.44140625" customWidth="1"/>
    <col min="7416" max="7416" width="29.77734375" customWidth="1"/>
    <col min="7417" max="7417" width="18.77734375" customWidth="1"/>
    <col min="7418" max="7418" width="25" customWidth="1"/>
    <col min="7419" max="7419" width="34.77734375" customWidth="1"/>
    <col min="7420" max="7420" width="23" customWidth="1"/>
    <col min="7421" max="7421" width="4.5546875" customWidth="1"/>
    <col min="7422" max="7435" width="0" hidden="1" customWidth="1"/>
    <col min="7667" max="7667" width="3" customWidth="1"/>
    <col min="7668" max="7668" width="6.77734375" customWidth="1"/>
    <col min="7669" max="7669" width="33.44140625" customWidth="1"/>
    <col min="7670" max="7670" width="29" customWidth="1"/>
    <col min="7671" max="7671" width="16.44140625" customWidth="1"/>
    <col min="7672" max="7672" width="29.77734375" customWidth="1"/>
    <col min="7673" max="7673" width="18.77734375" customWidth="1"/>
    <col min="7674" max="7674" width="25" customWidth="1"/>
    <col min="7675" max="7675" width="34.77734375" customWidth="1"/>
    <col min="7676" max="7676" width="23" customWidth="1"/>
    <col min="7677" max="7677" width="4.5546875" customWidth="1"/>
    <col min="7678" max="7691" width="0" hidden="1" customWidth="1"/>
    <col min="7923" max="7923" width="3" customWidth="1"/>
    <col min="7924" max="7924" width="6.77734375" customWidth="1"/>
    <col min="7925" max="7925" width="33.44140625" customWidth="1"/>
    <col min="7926" max="7926" width="29" customWidth="1"/>
    <col min="7927" max="7927" width="16.44140625" customWidth="1"/>
    <col min="7928" max="7928" width="29.77734375" customWidth="1"/>
    <col min="7929" max="7929" width="18.77734375" customWidth="1"/>
    <col min="7930" max="7930" width="25" customWidth="1"/>
    <col min="7931" max="7931" width="34.77734375" customWidth="1"/>
    <col min="7932" max="7932" width="23" customWidth="1"/>
    <col min="7933" max="7933" width="4.5546875" customWidth="1"/>
    <col min="7934" max="7947" width="0" hidden="1" customWidth="1"/>
    <col min="8179" max="8179" width="3" customWidth="1"/>
    <col min="8180" max="8180" width="6.77734375" customWidth="1"/>
    <col min="8181" max="8181" width="33.44140625" customWidth="1"/>
    <col min="8182" max="8182" width="29" customWidth="1"/>
    <col min="8183" max="8183" width="16.44140625" customWidth="1"/>
    <col min="8184" max="8184" width="29.77734375" customWidth="1"/>
    <col min="8185" max="8185" width="18.77734375" customWidth="1"/>
    <col min="8186" max="8186" width="25" customWidth="1"/>
    <col min="8187" max="8187" width="34.77734375" customWidth="1"/>
    <col min="8188" max="8188" width="23" customWidth="1"/>
    <col min="8189" max="8189" width="4.5546875" customWidth="1"/>
    <col min="8190" max="8203" width="0" hidden="1" customWidth="1"/>
    <col min="8435" max="8435" width="3" customWidth="1"/>
    <col min="8436" max="8436" width="6.77734375" customWidth="1"/>
    <col min="8437" max="8437" width="33.44140625" customWidth="1"/>
    <col min="8438" max="8438" width="29" customWidth="1"/>
    <col min="8439" max="8439" width="16.44140625" customWidth="1"/>
    <col min="8440" max="8440" width="29.77734375" customWidth="1"/>
    <col min="8441" max="8441" width="18.77734375" customWidth="1"/>
    <col min="8442" max="8442" width="25" customWidth="1"/>
    <col min="8443" max="8443" width="34.77734375" customWidth="1"/>
    <col min="8444" max="8444" width="23" customWidth="1"/>
    <col min="8445" max="8445" width="4.5546875" customWidth="1"/>
    <col min="8446" max="8459" width="0" hidden="1" customWidth="1"/>
    <col min="8691" max="8691" width="3" customWidth="1"/>
    <col min="8692" max="8692" width="6.77734375" customWidth="1"/>
    <col min="8693" max="8693" width="33.44140625" customWidth="1"/>
    <col min="8694" max="8694" width="29" customWidth="1"/>
    <col min="8695" max="8695" width="16.44140625" customWidth="1"/>
    <col min="8696" max="8696" width="29.77734375" customWidth="1"/>
    <col min="8697" max="8697" width="18.77734375" customWidth="1"/>
    <col min="8698" max="8698" width="25" customWidth="1"/>
    <col min="8699" max="8699" width="34.77734375" customWidth="1"/>
    <col min="8700" max="8700" width="23" customWidth="1"/>
    <col min="8701" max="8701" width="4.5546875" customWidth="1"/>
    <col min="8702" max="8715" width="0" hidden="1" customWidth="1"/>
    <col min="8947" max="8947" width="3" customWidth="1"/>
    <col min="8948" max="8948" width="6.77734375" customWidth="1"/>
    <col min="8949" max="8949" width="33.44140625" customWidth="1"/>
    <col min="8950" max="8950" width="29" customWidth="1"/>
    <col min="8951" max="8951" width="16.44140625" customWidth="1"/>
    <col min="8952" max="8952" width="29.77734375" customWidth="1"/>
    <col min="8953" max="8953" width="18.77734375" customWidth="1"/>
    <col min="8954" max="8954" width="25" customWidth="1"/>
    <col min="8955" max="8955" width="34.77734375" customWidth="1"/>
    <col min="8956" max="8956" width="23" customWidth="1"/>
    <col min="8957" max="8957" width="4.5546875" customWidth="1"/>
    <col min="8958" max="8971" width="0" hidden="1" customWidth="1"/>
    <col min="9203" max="9203" width="3" customWidth="1"/>
    <col min="9204" max="9204" width="6.77734375" customWidth="1"/>
    <col min="9205" max="9205" width="33.44140625" customWidth="1"/>
    <col min="9206" max="9206" width="29" customWidth="1"/>
    <col min="9207" max="9207" width="16.44140625" customWidth="1"/>
    <col min="9208" max="9208" width="29.77734375" customWidth="1"/>
    <col min="9209" max="9209" width="18.77734375" customWidth="1"/>
    <col min="9210" max="9210" width="25" customWidth="1"/>
    <col min="9211" max="9211" width="34.77734375" customWidth="1"/>
    <col min="9212" max="9212" width="23" customWidth="1"/>
    <col min="9213" max="9213" width="4.5546875" customWidth="1"/>
    <col min="9214" max="9227" width="0" hidden="1" customWidth="1"/>
    <col min="9459" max="9459" width="3" customWidth="1"/>
    <col min="9460" max="9460" width="6.77734375" customWidth="1"/>
    <col min="9461" max="9461" width="33.44140625" customWidth="1"/>
    <col min="9462" max="9462" width="29" customWidth="1"/>
    <col min="9463" max="9463" width="16.44140625" customWidth="1"/>
    <col min="9464" max="9464" width="29.77734375" customWidth="1"/>
    <col min="9465" max="9465" width="18.77734375" customWidth="1"/>
    <col min="9466" max="9466" width="25" customWidth="1"/>
    <col min="9467" max="9467" width="34.77734375" customWidth="1"/>
    <col min="9468" max="9468" width="23" customWidth="1"/>
    <col min="9469" max="9469" width="4.5546875" customWidth="1"/>
    <col min="9470" max="9483" width="0" hidden="1" customWidth="1"/>
    <col min="9715" max="9715" width="3" customWidth="1"/>
    <col min="9716" max="9716" width="6.77734375" customWidth="1"/>
    <col min="9717" max="9717" width="33.44140625" customWidth="1"/>
    <col min="9718" max="9718" width="29" customWidth="1"/>
    <col min="9719" max="9719" width="16.44140625" customWidth="1"/>
    <col min="9720" max="9720" width="29.77734375" customWidth="1"/>
    <col min="9721" max="9721" width="18.77734375" customWidth="1"/>
    <col min="9722" max="9722" width="25" customWidth="1"/>
    <col min="9723" max="9723" width="34.77734375" customWidth="1"/>
    <col min="9724" max="9724" width="23" customWidth="1"/>
    <col min="9725" max="9725" width="4.5546875" customWidth="1"/>
    <col min="9726" max="9739" width="0" hidden="1" customWidth="1"/>
    <col min="9971" max="9971" width="3" customWidth="1"/>
    <col min="9972" max="9972" width="6.77734375" customWidth="1"/>
    <col min="9973" max="9973" width="33.44140625" customWidth="1"/>
    <col min="9974" max="9974" width="29" customWidth="1"/>
    <col min="9975" max="9975" width="16.44140625" customWidth="1"/>
    <col min="9976" max="9976" width="29.77734375" customWidth="1"/>
    <col min="9977" max="9977" width="18.77734375" customWidth="1"/>
    <col min="9978" max="9978" width="25" customWidth="1"/>
    <col min="9979" max="9979" width="34.77734375" customWidth="1"/>
    <col min="9980" max="9980" width="23" customWidth="1"/>
    <col min="9981" max="9981" width="4.5546875" customWidth="1"/>
    <col min="9982" max="9995" width="0" hidden="1" customWidth="1"/>
    <col min="10227" max="10227" width="3" customWidth="1"/>
    <col min="10228" max="10228" width="6.77734375" customWidth="1"/>
    <col min="10229" max="10229" width="33.44140625" customWidth="1"/>
    <col min="10230" max="10230" width="29" customWidth="1"/>
    <col min="10231" max="10231" width="16.44140625" customWidth="1"/>
    <col min="10232" max="10232" width="29.77734375" customWidth="1"/>
    <col min="10233" max="10233" width="18.77734375" customWidth="1"/>
    <col min="10234" max="10234" width="25" customWidth="1"/>
    <col min="10235" max="10235" width="34.77734375" customWidth="1"/>
    <col min="10236" max="10236" width="23" customWidth="1"/>
    <col min="10237" max="10237" width="4.5546875" customWidth="1"/>
    <col min="10238" max="10251" width="0" hidden="1" customWidth="1"/>
    <col min="10483" max="10483" width="3" customWidth="1"/>
    <col min="10484" max="10484" width="6.77734375" customWidth="1"/>
    <col min="10485" max="10485" width="33.44140625" customWidth="1"/>
    <col min="10486" max="10486" width="29" customWidth="1"/>
    <col min="10487" max="10487" width="16.44140625" customWidth="1"/>
    <col min="10488" max="10488" width="29.77734375" customWidth="1"/>
    <col min="10489" max="10489" width="18.77734375" customWidth="1"/>
    <col min="10490" max="10490" width="25" customWidth="1"/>
    <col min="10491" max="10491" width="34.77734375" customWidth="1"/>
    <col min="10492" max="10492" width="23" customWidth="1"/>
    <col min="10493" max="10493" width="4.5546875" customWidth="1"/>
    <col min="10494" max="10507" width="0" hidden="1" customWidth="1"/>
    <col min="10739" max="10739" width="3" customWidth="1"/>
    <col min="10740" max="10740" width="6.77734375" customWidth="1"/>
    <col min="10741" max="10741" width="33.44140625" customWidth="1"/>
    <col min="10742" max="10742" width="29" customWidth="1"/>
    <col min="10743" max="10743" width="16.44140625" customWidth="1"/>
    <col min="10744" max="10744" width="29.77734375" customWidth="1"/>
    <col min="10745" max="10745" width="18.77734375" customWidth="1"/>
    <col min="10746" max="10746" width="25" customWidth="1"/>
    <col min="10747" max="10747" width="34.77734375" customWidth="1"/>
    <col min="10748" max="10748" width="23" customWidth="1"/>
    <col min="10749" max="10749" width="4.5546875" customWidth="1"/>
    <col min="10750" max="10763" width="0" hidden="1" customWidth="1"/>
    <col min="10995" max="10995" width="3" customWidth="1"/>
    <col min="10996" max="10996" width="6.77734375" customWidth="1"/>
    <col min="10997" max="10997" width="33.44140625" customWidth="1"/>
    <col min="10998" max="10998" width="29" customWidth="1"/>
    <col min="10999" max="10999" width="16.44140625" customWidth="1"/>
    <col min="11000" max="11000" width="29.77734375" customWidth="1"/>
    <col min="11001" max="11001" width="18.77734375" customWidth="1"/>
    <col min="11002" max="11002" width="25" customWidth="1"/>
    <col min="11003" max="11003" width="34.77734375" customWidth="1"/>
    <col min="11004" max="11004" width="23" customWidth="1"/>
    <col min="11005" max="11005" width="4.5546875" customWidth="1"/>
    <col min="11006" max="11019" width="0" hidden="1" customWidth="1"/>
    <col min="11251" max="11251" width="3" customWidth="1"/>
    <col min="11252" max="11252" width="6.77734375" customWidth="1"/>
    <col min="11253" max="11253" width="33.44140625" customWidth="1"/>
    <col min="11254" max="11254" width="29" customWidth="1"/>
    <col min="11255" max="11255" width="16.44140625" customWidth="1"/>
    <col min="11256" max="11256" width="29.77734375" customWidth="1"/>
    <col min="11257" max="11257" width="18.77734375" customWidth="1"/>
    <col min="11258" max="11258" width="25" customWidth="1"/>
    <col min="11259" max="11259" width="34.77734375" customWidth="1"/>
    <col min="11260" max="11260" width="23" customWidth="1"/>
    <col min="11261" max="11261" width="4.5546875" customWidth="1"/>
    <col min="11262" max="11275" width="0" hidden="1" customWidth="1"/>
    <col min="11507" max="11507" width="3" customWidth="1"/>
    <col min="11508" max="11508" width="6.77734375" customWidth="1"/>
    <col min="11509" max="11509" width="33.44140625" customWidth="1"/>
    <col min="11510" max="11510" width="29" customWidth="1"/>
    <col min="11511" max="11511" width="16.44140625" customWidth="1"/>
    <col min="11512" max="11512" width="29.77734375" customWidth="1"/>
    <col min="11513" max="11513" width="18.77734375" customWidth="1"/>
    <col min="11514" max="11514" width="25" customWidth="1"/>
    <col min="11515" max="11515" width="34.77734375" customWidth="1"/>
    <col min="11516" max="11516" width="23" customWidth="1"/>
    <col min="11517" max="11517" width="4.5546875" customWidth="1"/>
    <col min="11518" max="11531" width="0" hidden="1" customWidth="1"/>
    <col min="11763" max="11763" width="3" customWidth="1"/>
    <col min="11764" max="11764" width="6.77734375" customWidth="1"/>
    <col min="11765" max="11765" width="33.44140625" customWidth="1"/>
    <col min="11766" max="11766" width="29" customWidth="1"/>
    <col min="11767" max="11767" width="16.44140625" customWidth="1"/>
    <col min="11768" max="11768" width="29.77734375" customWidth="1"/>
    <col min="11769" max="11769" width="18.77734375" customWidth="1"/>
    <col min="11770" max="11770" width="25" customWidth="1"/>
    <col min="11771" max="11771" width="34.77734375" customWidth="1"/>
    <col min="11772" max="11772" width="23" customWidth="1"/>
    <col min="11773" max="11773" width="4.5546875" customWidth="1"/>
    <col min="11774" max="11787" width="0" hidden="1" customWidth="1"/>
    <col min="12019" max="12019" width="3" customWidth="1"/>
    <col min="12020" max="12020" width="6.77734375" customWidth="1"/>
    <col min="12021" max="12021" width="33.44140625" customWidth="1"/>
    <col min="12022" max="12022" width="29" customWidth="1"/>
    <col min="12023" max="12023" width="16.44140625" customWidth="1"/>
    <col min="12024" max="12024" width="29.77734375" customWidth="1"/>
    <col min="12025" max="12025" width="18.77734375" customWidth="1"/>
    <col min="12026" max="12026" width="25" customWidth="1"/>
    <col min="12027" max="12027" width="34.77734375" customWidth="1"/>
    <col min="12028" max="12028" width="23" customWidth="1"/>
    <col min="12029" max="12029" width="4.5546875" customWidth="1"/>
    <col min="12030" max="12043" width="0" hidden="1" customWidth="1"/>
    <col min="12275" max="12275" width="3" customWidth="1"/>
    <col min="12276" max="12276" width="6.77734375" customWidth="1"/>
    <col min="12277" max="12277" width="33.44140625" customWidth="1"/>
    <col min="12278" max="12278" width="29" customWidth="1"/>
    <col min="12279" max="12279" width="16.44140625" customWidth="1"/>
    <col min="12280" max="12280" width="29.77734375" customWidth="1"/>
    <col min="12281" max="12281" width="18.77734375" customWidth="1"/>
    <col min="12282" max="12282" width="25" customWidth="1"/>
    <col min="12283" max="12283" width="34.77734375" customWidth="1"/>
    <col min="12284" max="12284" width="23" customWidth="1"/>
    <col min="12285" max="12285" width="4.5546875" customWidth="1"/>
    <col min="12286" max="12299" width="0" hidden="1" customWidth="1"/>
    <col min="12531" max="12531" width="3" customWidth="1"/>
    <col min="12532" max="12532" width="6.77734375" customWidth="1"/>
    <col min="12533" max="12533" width="33.44140625" customWidth="1"/>
    <col min="12534" max="12534" width="29" customWidth="1"/>
    <col min="12535" max="12535" width="16.44140625" customWidth="1"/>
    <col min="12536" max="12536" width="29.77734375" customWidth="1"/>
    <col min="12537" max="12537" width="18.77734375" customWidth="1"/>
    <col min="12538" max="12538" width="25" customWidth="1"/>
    <col min="12539" max="12539" width="34.77734375" customWidth="1"/>
    <col min="12540" max="12540" width="23" customWidth="1"/>
    <col min="12541" max="12541" width="4.5546875" customWidth="1"/>
    <col min="12542" max="12555" width="0" hidden="1" customWidth="1"/>
    <col min="12787" max="12787" width="3" customWidth="1"/>
    <col min="12788" max="12788" width="6.77734375" customWidth="1"/>
    <col min="12789" max="12789" width="33.44140625" customWidth="1"/>
    <col min="12790" max="12790" width="29" customWidth="1"/>
    <col min="12791" max="12791" width="16.44140625" customWidth="1"/>
    <col min="12792" max="12792" width="29.77734375" customWidth="1"/>
    <col min="12793" max="12793" width="18.77734375" customWidth="1"/>
    <col min="12794" max="12794" width="25" customWidth="1"/>
    <col min="12795" max="12795" width="34.77734375" customWidth="1"/>
    <col min="12796" max="12796" width="23" customWidth="1"/>
    <col min="12797" max="12797" width="4.5546875" customWidth="1"/>
    <col min="12798" max="12811" width="0" hidden="1" customWidth="1"/>
    <col min="13043" max="13043" width="3" customWidth="1"/>
    <col min="13044" max="13044" width="6.77734375" customWidth="1"/>
    <col min="13045" max="13045" width="33.44140625" customWidth="1"/>
    <col min="13046" max="13046" width="29" customWidth="1"/>
    <col min="13047" max="13047" width="16.44140625" customWidth="1"/>
    <col min="13048" max="13048" width="29.77734375" customWidth="1"/>
    <col min="13049" max="13049" width="18.77734375" customWidth="1"/>
    <col min="13050" max="13050" width="25" customWidth="1"/>
    <col min="13051" max="13051" width="34.77734375" customWidth="1"/>
    <col min="13052" max="13052" width="23" customWidth="1"/>
    <col min="13053" max="13053" width="4.5546875" customWidth="1"/>
    <col min="13054" max="13067" width="0" hidden="1" customWidth="1"/>
    <col min="13299" max="13299" width="3" customWidth="1"/>
    <col min="13300" max="13300" width="6.77734375" customWidth="1"/>
    <col min="13301" max="13301" width="33.44140625" customWidth="1"/>
    <col min="13302" max="13302" width="29" customWidth="1"/>
    <col min="13303" max="13303" width="16.44140625" customWidth="1"/>
    <col min="13304" max="13304" width="29.77734375" customWidth="1"/>
    <col min="13305" max="13305" width="18.77734375" customWidth="1"/>
    <col min="13306" max="13306" width="25" customWidth="1"/>
    <col min="13307" max="13307" width="34.77734375" customWidth="1"/>
    <col min="13308" max="13308" width="23" customWidth="1"/>
    <col min="13309" max="13309" width="4.5546875" customWidth="1"/>
    <col min="13310" max="13323" width="0" hidden="1" customWidth="1"/>
    <col min="13555" max="13555" width="3" customWidth="1"/>
    <col min="13556" max="13556" width="6.77734375" customWidth="1"/>
    <col min="13557" max="13557" width="33.44140625" customWidth="1"/>
    <col min="13558" max="13558" width="29" customWidth="1"/>
    <col min="13559" max="13559" width="16.44140625" customWidth="1"/>
    <col min="13560" max="13560" width="29.77734375" customWidth="1"/>
    <col min="13561" max="13561" width="18.77734375" customWidth="1"/>
    <col min="13562" max="13562" width="25" customWidth="1"/>
    <col min="13563" max="13563" width="34.77734375" customWidth="1"/>
    <col min="13564" max="13564" width="23" customWidth="1"/>
    <col min="13565" max="13565" width="4.5546875" customWidth="1"/>
    <col min="13566" max="13579" width="0" hidden="1" customWidth="1"/>
    <col min="13811" max="13811" width="3" customWidth="1"/>
    <col min="13812" max="13812" width="6.77734375" customWidth="1"/>
    <col min="13813" max="13813" width="33.44140625" customWidth="1"/>
    <col min="13814" max="13814" width="29" customWidth="1"/>
    <col min="13815" max="13815" width="16.44140625" customWidth="1"/>
    <col min="13816" max="13816" width="29.77734375" customWidth="1"/>
    <col min="13817" max="13817" width="18.77734375" customWidth="1"/>
    <col min="13818" max="13818" width="25" customWidth="1"/>
    <col min="13819" max="13819" width="34.77734375" customWidth="1"/>
    <col min="13820" max="13820" width="23" customWidth="1"/>
    <col min="13821" max="13821" width="4.5546875" customWidth="1"/>
    <col min="13822" max="13835" width="0" hidden="1" customWidth="1"/>
    <col min="14067" max="14067" width="3" customWidth="1"/>
    <col min="14068" max="14068" width="6.77734375" customWidth="1"/>
    <col min="14069" max="14069" width="33.44140625" customWidth="1"/>
    <col min="14070" max="14070" width="29" customWidth="1"/>
    <col min="14071" max="14071" width="16.44140625" customWidth="1"/>
    <col min="14072" max="14072" width="29.77734375" customWidth="1"/>
    <col min="14073" max="14073" width="18.77734375" customWidth="1"/>
    <col min="14074" max="14074" width="25" customWidth="1"/>
    <col min="14075" max="14075" width="34.77734375" customWidth="1"/>
    <col min="14076" max="14076" width="23" customWidth="1"/>
    <col min="14077" max="14077" width="4.5546875" customWidth="1"/>
    <col min="14078" max="14091" width="0" hidden="1" customWidth="1"/>
    <col min="14323" max="14323" width="3" customWidth="1"/>
    <col min="14324" max="14324" width="6.77734375" customWidth="1"/>
    <col min="14325" max="14325" width="33.44140625" customWidth="1"/>
    <col min="14326" max="14326" width="29" customWidth="1"/>
    <col min="14327" max="14327" width="16.44140625" customWidth="1"/>
    <col min="14328" max="14328" width="29.77734375" customWidth="1"/>
    <col min="14329" max="14329" width="18.77734375" customWidth="1"/>
    <col min="14330" max="14330" width="25" customWidth="1"/>
    <col min="14331" max="14331" width="34.77734375" customWidth="1"/>
    <col min="14332" max="14332" width="23" customWidth="1"/>
    <col min="14333" max="14333" width="4.5546875" customWidth="1"/>
    <col min="14334" max="14347" width="0" hidden="1" customWidth="1"/>
    <col min="14579" max="14579" width="3" customWidth="1"/>
    <col min="14580" max="14580" width="6.77734375" customWidth="1"/>
    <col min="14581" max="14581" width="33.44140625" customWidth="1"/>
    <col min="14582" max="14582" width="29" customWidth="1"/>
    <col min="14583" max="14583" width="16.44140625" customWidth="1"/>
    <col min="14584" max="14584" width="29.77734375" customWidth="1"/>
    <col min="14585" max="14585" width="18.77734375" customWidth="1"/>
    <col min="14586" max="14586" width="25" customWidth="1"/>
    <col min="14587" max="14587" width="34.77734375" customWidth="1"/>
    <col min="14588" max="14588" width="23" customWidth="1"/>
    <col min="14589" max="14589" width="4.5546875" customWidth="1"/>
    <col min="14590" max="14603" width="0" hidden="1" customWidth="1"/>
    <col min="14835" max="14835" width="3" customWidth="1"/>
    <col min="14836" max="14836" width="6.77734375" customWidth="1"/>
    <col min="14837" max="14837" width="33.44140625" customWidth="1"/>
    <col min="14838" max="14838" width="29" customWidth="1"/>
    <col min="14839" max="14839" width="16.44140625" customWidth="1"/>
    <col min="14840" max="14840" width="29.77734375" customWidth="1"/>
    <col min="14841" max="14841" width="18.77734375" customWidth="1"/>
    <col min="14842" max="14842" width="25" customWidth="1"/>
    <col min="14843" max="14843" width="34.77734375" customWidth="1"/>
    <col min="14844" max="14844" width="23" customWidth="1"/>
    <col min="14845" max="14845" width="4.5546875" customWidth="1"/>
    <col min="14846" max="14859" width="0" hidden="1" customWidth="1"/>
    <col min="15091" max="15091" width="3" customWidth="1"/>
    <col min="15092" max="15092" width="6.77734375" customWidth="1"/>
    <col min="15093" max="15093" width="33.44140625" customWidth="1"/>
    <col min="15094" max="15094" width="29" customWidth="1"/>
    <col min="15095" max="15095" width="16.44140625" customWidth="1"/>
    <col min="15096" max="15096" width="29.77734375" customWidth="1"/>
    <col min="15097" max="15097" width="18.77734375" customWidth="1"/>
    <col min="15098" max="15098" width="25" customWidth="1"/>
    <col min="15099" max="15099" width="34.77734375" customWidth="1"/>
    <col min="15100" max="15100" width="23" customWidth="1"/>
    <col min="15101" max="15101" width="4.5546875" customWidth="1"/>
    <col min="15102" max="15115" width="0" hidden="1" customWidth="1"/>
    <col min="15347" max="15347" width="3" customWidth="1"/>
    <col min="15348" max="15348" width="6.77734375" customWidth="1"/>
    <col min="15349" max="15349" width="33.44140625" customWidth="1"/>
    <col min="15350" max="15350" width="29" customWidth="1"/>
    <col min="15351" max="15351" width="16.44140625" customWidth="1"/>
    <col min="15352" max="15352" width="29.77734375" customWidth="1"/>
    <col min="15353" max="15353" width="18.77734375" customWidth="1"/>
    <col min="15354" max="15354" width="25" customWidth="1"/>
    <col min="15355" max="15355" width="34.77734375" customWidth="1"/>
    <col min="15356" max="15356" width="23" customWidth="1"/>
    <col min="15357" max="15357" width="4.5546875" customWidth="1"/>
    <col min="15358" max="15371" width="0" hidden="1" customWidth="1"/>
    <col min="15603" max="15603" width="3" customWidth="1"/>
    <col min="15604" max="15604" width="6.77734375" customWidth="1"/>
    <col min="15605" max="15605" width="33.44140625" customWidth="1"/>
    <col min="15606" max="15606" width="29" customWidth="1"/>
    <col min="15607" max="15607" width="16.44140625" customWidth="1"/>
    <col min="15608" max="15608" width="29.77734375" customWidth="1"/>
    <col min="15609" max="15609" width="18.77734375" customWidth="1"/>
    <col min="15610" max="15610" width="25" customWidth="1"/>
    <col min="15611" max="15611" width="34.77734375" customWidth="1"/>
    <col min="15612" max="15612" width="23" customWidth="1"/>
    <col min="15613" max="15613" width="4.5546875" customWidth="1"/>
    <col min="15614" max="15627" width="0" hidden="1" customWidth="1"/>
    <col min="15859" max="15859" width="3" customWidth="1"/>
    <col min="15860" max="15860" width="6.77734375" customWidth="1"/>
    <col min="15861" max="15861" width="33.44140625" customWidth="1"/>
    <col min="15862" max="15862" width="29" customWidth="1"/>
    <col min="15863" max="15863" width="16.44140625" customWidth="1"/>
    <col min="15864" max="15864" width="29.77734375" customWidth="1"/>
    <col min="15865" max="15865" width="18.77734375" customWidth="1"/>
    <col min="15866" max="15866" width="25" customWidth="1"/>
    <col min="15867" max="15867" width="34.77734375" customWidth="1"/>
    <col min="15868" max="15868" width="23" customWidth="1"/>
    <col min="15869" max="15869" width="4.5546875" customWidth="1"/>
    <col min="15870" max="15883" width="0" hidden="1" customWidth="1"/>
    <col min="16115" max="16115" width="3" customWidth="1"/>
    <col min="16116" max="16116" width="6.77734375" customWidth="1"/>
    <col min="16117" max="16117" width="33.44140625" customWidth="1"/>
    <col min="16118" max="16118" width="29" customWidth="1"/>
    <col min="16119" max="16119" width="16.44140625" customWidth="1"/>
    <col min="16120" max="16120" width="29.77734375" customWidth="1"/>
    <col min="16121" max="16121" width="18.77734375" customWidth="1"/>
    <col min="16122" max="16122" width="25" customWidth="1"/>
    <col min="16123" max="16123" width="34.77734375" customWidth="1"/>
    <col min="16124" max="16124" width="23" customWidth="1"/>
    <col min="16125" max="16125" width="4.5546875" customWidth="1"/>
    <col min="16126" max="16139" width="0" hidden="1" customWidth="1"/>
  </cols>
  <sheetData>
    <row r="1" spans="1:18" ht="16.5" customHeight="1" x14ac:dyDescent="0.25">
      <c r="A1" s="109"/>
      <c r="B1" s="110"/>
      <c r="C1" s="110"/>
      <c r="D1" s="110"/>
      <c r="E1" s="110"/>
      <c r="F1" s="110"/>
      <c r="G1" s="110"/>
      <c r="H1" s="110"/>
      <c r="I1" s="110"/>
      <c r="J1" s="110"/>
      <c r="K1" s="111"/>
      <c r="L1" s="112"/>
    </row>
    <row r="2" spans="1:18" s="38" customFormat="1" ht="99" customHeight="1" x14ac:dyDescent="0.25">
      <c r="A2" s="244"/>
      <c r="B2" s="747" t="s">
        <v>291</v>
      </c>
      <c r="C2" s="747"/>
      <c r="D2" s="747"/>
      <c r="E2" s="747"/>
      <c r="F2" s="747"/>
      <c r="G2" s="747"/>
      <c r="H2" s="747"/>
      <c r="I2" s="747"/>
      <c r="J2" s="747"/>
      <c r="K2" s="747"/>
      <c r="L2" s="245"/>
    </row>
    <row r="3" spans="1:18" s="38" customFormat="1" ht="25.05" customHeight="1" x14ac:dyDescent="0.25">
      <c r="A3" s="120"/>
      <c r="B3" s="121"/>
      <c r="C3" s="121"/>
      <c r="D3" s="121"/>
      <c r="E3" s="121"/>
      <c r="F3" s="121"/>
      <c r="G3" s="121"/>
      <c r="H3" s="121"/>
      <c r="I3" s="121"/>
      <c r="J3" s="266"/>
      <c r="K3" s="266"/>
      <c r="L3" s="123"/>
    </row>
    <row r="4" spans="1:18" s="38" customFormat="1" ht="30" customHeight="1" x14ac:dyDescent="0.25">
      <c r="A4" s="120"/>
      <c r="B4" s="706" t="s">
        <v>86</v>
      </c>
      <c r="C4" s="706"/>
      <c r="D4" s="302">
        <f>IF(Antragsformular!H91="","",Antragsformular!H91)</f>
        <v>44927</v>
      </c>
      <c r="E4" s="303" t="s">
        <v>7</v>
      </c>
      <c r="F4" s="302">
        <f>IF(Antragsformular!K91="","",Antragsformular!K91)</f>
        <v>46022</v>
      </c>
      <c r="G4" s="127"/>
      <c r="H4" s="127"/>
      <c r="I4" s="127"/>
      <c r="J4" s="748" t="s">
        <v>284</v>
      </c>
      <c r="K4" s="749"/>
      <c r="L4" s="127"/>
    </row>
    <row r="5" spans="1:18" ht="13.5" customHeight="1" x14ac:dyDescent="0.25">
      <c r="A5" s="108"/>
      <c r="B5" s="708"/>
      <c r="C5" s="709"/>
      <c r="D5" s="709"/>
      <c r="E5" s="709"/>
      <c r="F5" s="709"/>
      <c r="G5" s="709"/>
      <c r="H5" s="128"/>
      <c r="I5" s="129"/>
      <c r="J5" s="130"/>
      <c r="K5" s="131"/>
      <c r="L5" s="132"/>
      <c r="M5" s="33"/>
      <c r="N5" s="33"/>
      <c r="O5" s="33"/>
      <c r="P5" s="33"/>
      <c r="Q5" s="33"/>
      <c r="R5" s="33"/>
    </row>
    <row r="6" spans="1:18" s="31" customFormat="1" ht="30" customHeight="1" x14ac:dyDescent="0.25">
      <c r="A6" s="133"/>
      <c r="B6" s="713" t="s">
        <v>88</v>
      </c>
      <c r="C6" s="713"/>
      <c r="D6" s="746" t="str">
        <f>IF(Antragsformular!E16="","",Antragsformular!E16)</f>
        <v/>
      </c>
      <c r="E6" s="746"/>
      <c r="F6" s="746"/>
      <c r="G6" s="746"/>
      <c r="H6" s="746"/>
      <c r="I6" s="746"/>
      <c r="J6" s="135"/>
      <c r="K6" s="135"/>
      <c r="L6" s="136"/>
      <c r="M6" s="39"/>
      <c r="N6" s="39"/>
      <c r="O6" s="39"/>
      <c r="P6" s="39"/>
      <c r="Q6" s="39"/>
      <c r="R6" s="39"/>
    </row>
    <row r="7" spans="1:18" s="31" customFormat="1" ht="13.05" customHeight="1" x14ac:dyDescent="0.25">
      <c r="A7" s="133"/>
      <c r="B7" s="137"/>
      <c r="C7" s="138"/>
      <c r="D7" s="138"/>
      <c r="E7" s="138"/>
      <c r="F7" s="139"/>
      <c r="G7" s="139"/>
      <c r="H7" s="139"/>
      <c r="I7" s="139"/>
      <c r="J7" s="246"/>
      <c r="K7" s="246"/>
      <c r="L7" s="136"/>
      <c r="M7" s="39"/>
      <c r="N7" s="39"/>
      <c r="O7" s="39"/>
      <c r="P7" s="39"/>
      <c r="Q7" s="39"/>
      <c r="R7" s="39"/>
    </row>
    <row r="8" spans="1:18" s="31" customFormat="1" ht="30" customHeight="1" x14ac:dyDescent="0.25">
      <c r="A8" s="133"/>
      <c r="B8" s="713" t="s">
        <v>141</v>
      </c>
      <c r="C8" s="713"/>
      <c r="D8" s="746" t="str">
        <f>IF(Antragsformular!H89="","",Antragsformular!H89)</f>
        <v>Branchen-Quali</v>
      </c>
      <c r="E8" s="746"/>
      <c r="F8" s="746"/>
      <c r="G8" s="746"/>
      <c r="H8" s="746"/>
      <c r="I8" s="746"/>
      <c r="J8" s="135"/>
      <c r="K8" s="135"/>
      <c r="L8" s="136"/>
      <c r="M8" s="39"/>
      <c r="N8" s="39"/>
      <c r="O8" s="39"/>
      <c r="P8" s="39"/>
      <c r="Q8" s="39"/>
      <c r="R8" s="39"/>
    </row>
    <row r="9" spans="1:18" s="31" customFormat="1" ht="9" customHeight="1" x14ac:dyDescent="0.25">
      <c r="A9" s="136"/>
      <c r="B9" s="141"/>
      <c r="C9" s="141"/>
      <c r="D9" s="141"/>
      <c r="E9" s="141"/>
      <c r="F9" s="140"/>
      <c r="G9" s="140"/>
      <c r="H9" s="140"/>
      <c r="I9" s="140"/>
      <c r="J9" s="142"/>
      <c r="K9" s="140"/>
      <c r="L9" s="136"/>
      <c r="M9" s="39"/>
    </row>
    <row r="10" spans="1:18" s="31" customFormat="1" ht="30.6" customHeight="1" x14ac:dyDescent="0.25">
      <c r="A10" s="136"/>
      <c r="B10" s="736" t="s">
        <v>272</v>
      </c>
      <c r="C10" s="736"/>
      <c r="D10" s="736"/>
      <c r="E10" s="736"/>
      <c r="F10" s="736"/>
      <c r="G10" s="736"/>
      <c r="H10" s="736"/>
      <c r="I10" s="736"/>
      <c r="J10" s="736"/>
      <c r="K10" s="736"/>
      <c r="L10" s="136"/>
      <c r="M10" s="39"/>
    </row>
    <row r="11" spans="1:18" s="31" customFormat="1" ht="45.6" customHeight="1" x14ac:dyDescent="0.25">
      <c r="A11" s="136"/>
      <c r="B11" s="737" t="s">
        <v>309</v>
      </c>
      <c r="C11" s="737"/>
      <c r="D11" s="737"/>
      <c r="E11" s="737"/>
      <c r="F11" s="737"/>
      <c r="G11" s="737"/>
      <c r="H11" s="737"/>
      <c r="I11" s="737"/>
      <c r="J11" s="737"/>
      <c r="K11" s="737"/>
      <c r="L11" s="136"/>
      <c r="M11" s="39"/>
    </row>
    <row r="12" spans="1:18" s="31" customFormat="1" ht="9" customHeight="1" x14ac:dyDescent="0.25">
      <c r="A12" s="136"/>
      <c r="B12" s="247"/>
      <c r="C12" s="247"/>
      <c r="D12" s="247"/>
      <c r="E12" s="247"/>
      <c r="F12" s="247"/>
      <c r="G12" s="247"/>
      <c r="H12" s="247"/>
      <c r="I12" s="247"/>
      <c r="J12" s="247"/>
      <c r="K12" s="247"/>
      <c r="L12" s="136"/>
      <c r="M12" s="39"/>
    </row>
    <row r="13" spans="1:18" s="31" customFormat="1" ht="70.5" customHeight="1" x14ac:dyDescent="0.25">
      <c r="A13" s="136"/>
      <c r="B13" s="247"/>
      <c r="C13" s="247"/>
      <c r="D13" s="247"/>
      <c r="E13" s="247"/>
      <c r="F13" s="247"/>
      <c r="G13" s="738" t="s">
        <v>292</v>
      </c>
      <c r="H13" s="738"/>
      <c r="I13" s="738"/>
      <c r="J13" s="738"/>
      <c r="K13" s="738"/>
      <c r="L13" s="136"/>
      <c r="M13" s="39"/>
    </row>
    <row r="14" spans="1:18" s="31" customFormat="1" ht="46.2" customHeight="1" x14ac:dyDescent="0.25">
      <c r="A14" s="136"/>
      <c r="B14" s="741" t="s">
        <v>93</v>
      </c>
      <c r="C14" s="742"/>
      <c r="D14" s="739" t="s">
        <v>271</v>
      </c>
      <c r="E14" s="740"/>
      <c r="F14" s="304" t="s">
        <v>137</v>
      </c>
      <c r="G14" s="305">
        <v>2022</v>
      </c>
      <c r="H14" s="306">
        <f>G14+1</f>
        <v>2023</v>
      </c>
      <c r="I14" s="306">
        <f t="shared" ref="I14:K14" si="0">H14+1</f>
        <v>2024</v>
      </c>
      <c r="J14" s="306">
        <f t="shared" si="0"/>
        <v>2025</v>
      </c>
      <c r="K14" s="305">
        <f t="shared" si="0"/>
        <v>2026</v>
      </c>
      <c r="L14" s="136"/>
      <c r="M14" s="39"/>
    </row>
    <row r="15" spans="1:18" s="31" customFormat="1" ht="30" customHeight="1" x14ac:dyDescent="0.25">
      <c r="A15" s="136"/>
      <c r="B15" s="743"/>
      <c r="C15" s="744"/>
      <c r="D15" s="729"/>
      <c r="E15" s="730"/>
      <c r="F15" s="307"/>
      <c r="G15" s="308"/>
      <c r="H15" s="309"/>
      <c r="I15" s="309"/>
      <c r="J15" s="309"/>
      <c r="K15" s="308"/>
      <c r="L15" s="136"/>
      <c r="M15" s="39"/>
    </row>
    <row r="16" spans="1:18" s="31" customFormat="1" ht="30" customHeight="1" x14ac:dyDescent="0.25">
      <c r="A16" s="136"/>
      <c r="B16" s="743"/>
      <c r="C16" s="745"/>
      <c r="D16" s="729"/>
      <c r="E16" s="730"/>
      <c r="F16" s="307"/>
      <c r="G16" s="308"/>
      <c r="H16" s="309"/>
      <c r="I16" s="309"/>
      <c r="J16" s="309"/>
      <c r="K16" s="308"/>
      <c r="L16" s="136"/>
      <c r="M16" s="39"/>
    </row>
    <row r="17" spans="1:20" s="31" customFormat="1" ht="30" customHeight="1" x14ac:dyDescent="0.25">
      <c r="A17" s="136"/>
      <c r="B17" s="743"/>
      <c r="C17" s="745"/>
      <c r="D17" s="729"/>
      <c r="E17" s="730"/>
      <c r="F17" s="307"/>
      <c r="G17" s="308"/>
      <c r="H17" s="309"/>
      <c r="I17" s="309"/>
      <c r="J17" s="309"/>
      <c r="K17" s="308"/>
      <c r="L17" s="136"/>
      <c r="M17" s="39"/>
    </row>
    <row r="18" spans="1:20" s="31" customFormat="1" ht="30" customHeight="1" x14ac:dyDescent="0.25">
      <c r="A18" s="136"/>
      <c r="B18" s="743"/>
      <c r="C18" s="745"/>
      <c r="D18" s="729"/>
      <c r="E18" s="730"/>
      <c r="F18" s="307"/>
      <c r="G18" s="308"/>
      <c r="H18" s="309"/>
      <c r="I18" s="309"/>
      <c r="J18" s="309"/>
      <c r="K18" s="308"/>
      <c r="L18" s="136"/>
      <c r="M18" s="39"/>
    </row>
    <row r="19" spans="1:20" s="31" customFormat="1" ht="30" customHeight="1" x14ac:dyDescent="0.25">
      <c r="A19" s="136"/>
      <c r="B19" s="743"/>
      <c r="C19" s="745"/>
      <c r="D19" s="729"/>
      <c r="E19" s="730"/>
      <c r="F19" s="307"/>
      <c r="G19" s="308"/>
      <c r="H19" s="309"/>
      <c r="I19" s="309"/>
      <c r="J19" s="309"/>
      <c r="K19" s="308"/>
      <c r="L19" s="136"/>
      <c r="M19" s="39"/>
    </row>
    <row r="20" spans="1:20" s="31" customFormat="1" ht="30" customHeight="1" x14ac:dyDescent="0.25">
      <c r="A20" s="136"/>
      <c r="B20" s="743"/>
      <c r="C20" s="745"/>
      <c r="D20" s="729"/>
      <c r="E20" s="730"/>
      <c r="F20" s="307"/>
      <c r="G20" s="308"/>
      <c r="H20" s="309"/>
      <c r="I20" s="309"/>
      <c r="J20" s="309"/>
      <c r="K20" s="308"/>
      <c r="L20" s="136"/>
      <c r="M20" s="39"/>
    </row>
    <row r="21" spans="1:20" s="31" customFormat="1" ht="30" customHeight="1" x14ac:dyDescent="0.25">
      <c r="A21" s="136"/>
      <c r="B21" s="743"/>
      <c r="C21" s="745"/>
      <c r="D21" s="729"/>
      <c r="E21" s="730"/>
      <c r="F21" s="307"/>
      <c r="G21" s="308"/>
      <c r="H21" s="309"/>
      <c r="I21" s="309"/>
      <c r="J21" s="309"/>
      <c r="K21" s="308"/>
      <c r="L21" s="136"/>
      <c r="M21" s="39"/>
    </row>
    <row r="22" spans="1:20" s="31" customFormat="1" ht="30" customHeight="1" x14ac:dyDescent="0.25">
      <c r="A22" s="136"/>
      <c r="B22" s="743"/>
      <c r="C22" s="744"/>
      <c r="D22" s="729"/>
      <c r="E22" s="730"/>
      <c r="F22" s="307"/>
      <c r="G22" s="308"/>
      <c r="H22" s="309"/>
      <c r="I22" s="309"/>
      <c r="J22" s="309"/>
      <c r="K22" s="308"/>
      <c r="L22" s="136"/>
      <c r="M22" s="39"/>
    </row>
    <row r="23" spans="1:20" s="31" customFormat="1" ht="30" customHeight="1" x14ac:dyDescent="0.25">
      <c r="A23" s="136"/>
      <c r="B23" s="743"/>
      <c r="C23" s="744"/>
      <c r="D23" s="729"/>
      <c r="E23" s="730"/>
      <c r="F23" s="307"/>
      <c r="G23" s="308"/>
      <c r="H23" s="309"/>
      <c r="I23" s="309"/>
      <c r="J23" s="309"/>
      <c r="K23" s="308"/>
      <c r="L23" s="136"/>
      <c r="M23" s="39"/>
    </row>
    <row r="24" spans="1:20" s="31" customFormat="1" ht="30" customHeight="1" x14ac:dyDescent="0.25">
      <c r="A24" s="136"/>
      <c r="B24" s="743"/>
      <c r="C24" s="744"/>
      <c r="D24" s="729"/>
      <c r="E24" s="730"/>
      <c r="F24" s="307"/>
      <c r="G24" s="308"/>
      <c r="H24" s="309"/>
      <c r="I24" s="309"/>
      <c r="J24" s="309"/>
      <c r="K24" s="308"/>
      <c r="L24" s="136"/>
      <c r="M24" s="39"/>
    </row>
    <row r="25" spans="1:20" s="31" customFormat="1" ht="30" customHeight="1" x14ac:dyDescent="0.25">
      <c r="A25" s="136"/>
      <c r="B25" s="743"/>
      <c r="C25" s="744"/>
      <c r="D25" s="729"/>
      <c r="E25" s="730"/>
      <c r="F25" s="307"/>
      <c r="G25" s="308"/>
      <c r="H25" s="309"/>
      <c r="I25" s="309"/>
      <c r="J25" s="309"/>
      <c r="K25" s="308"/>
      <c r="L25" s="136"/>
      <c r="M25" s="39"/>
    </row>
    <row r="26" spans="1:20" s="31" customFormat="1" ht="30" customHeight="1" x14ac:dyDescent="0.25">
      <c r="A26" s="136"/>
      <c r="B26" s="743"/>
      <c r="C26" s="744"/>
      <c r="D26" s="729"/>
      <c r="E26" s="730"/>
      <c r="F26" s="307"/>
      <c r="G26" s="308"/>
      <c r="H26" s="309"/>
      <c r="I26" s="309"/>
      <c r="J26" s="309"/>
      <c r="K26" s="308"/>
      <c r="L26" s="136"/>
      <c r="M26" s="39"/>
    </row>
    <row r="27" spans="1:20" s="31" customFormat="1" ht="30" customHeight="1" x14ac:dyDescent="0.25">
      <c r="A27" s="136"/>
      <c r="B27" s="743"/>
      <c r="C27" s="744"/>
      <c r="D27" s="729"/>
      <c r="E27" s="730"/>
      <c r="F27" s="307"/>
      <c r="G27" s="308"/>
      <c r="H27" s="309"/>
      <c r="I27" s="309"/>
      <c r="J27" s="309"/>
      <c r="K27" s="308"/>
      <c r="L27" s="136"/>
      <c r="M27" s="39"/>
    </row>
    <row r="28" spans="1:20" s="31" customFormat="1" ht="30" customHeight="1" x14ac:dyDescent="0.25">
      <c r="A28" s="136"/>
      <c r="B28" s="743"/>
      <c r="C28" s="745"/>
      <c r="D28" s="729"/>
      <c r="E28" s="730"/>
      <c r="F28" s="307"/>
      <c r="G28" s="308"/>
      <c r="H28" s="309"/>
      <c r="I28" s="309"/>
      <c r="J28" s="309"/>
      <c r="K28" s="308"/>
      <c r="L28" s="136"/>
      <c r="M28" s="39"/>
    </row>
    <row r="29" spans="1:20" s="31" customFormat="1" ht="30" customHeight="1" x14ac:dyDescent="0.25">
      <c r="A29" s="136"/>
      <c r="B29" s="743"/>
      <c r="C29" s="745"/>
      <c r="D29" s="729"/>
      <c r="E29" s="730"/>
      <c r="F29" s="307"/>
      <c r="G29" s="308"/>
      <c r="H29" s="309"/>
      <c r="I29" s="309"/>
      <c r="J29" s="309"/>
      <c r="K29" s="308"/>
      <c r="L29" s="136"/>
      <c r="M29" s="39"/>
    </row>
    <row r="30" spans="1:20" s="31" customFormat="1" ht="30" customHeight="1" x14ac:dyDescent="0.25">
      <c r="A30" s="136"/>
      <c r="B30" s="743"/>
      <c r="C30" s="745"/>
      <c r="D30" s="729"/>
      <c r="E30" s="730"/>
      <c r="F30" s="307"/>
      <c r="G30" s="308"/>
      <c r="H30" s="309"/>
      <c r="I30" s="309"/>
      <c r="J30" s="309"/>
      <c r="K30" s="308"/>
      <c r="L30" s="136"/>
      <c r="M30" s="39"/>
    </row>
    <row r="31" spans="1:20" ht="20.25" customHeight="1" x14ac:dyDescent="0.25">
      <c r="A31" s="108"/>
      <c r="B31" s="144"/>
      <c r="C31" s="143"/>
      <c r="D31" s="143"/>
      <c r="E31" s="143"/>
      <c r="F31" s="143"/>
      <c r="G31" s="143"/>
      <c r="H31" s="143"/>
      <c r="I31" s="143"/>
      <c r="J31" s="143"/>
      <c r="K31" s="143"/>
      <c r="L31" s="108"/>
      <c r="M31" s="33"/>
      <c r="N31" s="33"/>
      <c r="O31" s="33"/>
      <c r="P31" s="33"/>
      <c r="Q31" s="33"/>
      <c r="R31" s="33"/>
    </row>
    <row r="32" spans="1:20" s="36" customFormat="1" ht="51.75" customHeight="1" x14ac:dyDescent="0.3">
      <c r="A32" s="147"/>
      <c r="B32" s="732"/>
      <c r="C32" s="732"/>
      <c r="D32" s="145"/>
      <c r="E32" s="145"/>
      <c r="F32" s="733"/>
      <c r="G32" s="734"/>
      <c r="H32" s="734"/>
      <c r="I32" s="734"/>
      <c r="J32" s="734"/>
      <c r="K32" s="735"/>
      <c r="L32" s="152"/>
      <c r="M32" s="35"/>
      <c r="N32" s="35"/>
      <c r="O32" s="35"/>
      <c r="P32" s="35"/>
      <c r="Q32" s="35"/>
      <c r="R32" s="35"/>
      <c r="S32" s="35"/>
      <c r="T32" s="35"/>
    </row>
    <row r="33" spans="1:20" s="42" customFormat="1" ht="18" x14ac:dyDescent="0.25">
      <c r="A33" s="148"/>
      <c r="B33" s="731" t="s">
        <v>89</v>
      </c>
      <c r="C33" s="731"/>
      <c r="D33" s="145"/>
      <c r="E33" s="145"/>
      <c r="F33" s="731" t="s">
        <v>275</v>
      </c>
      <c r="G33" s="731"/>
      <c r="H33" s="731"/>
      <c r="I33" s="731"/>
      <c r="J33" s="731"/>
      <c r="K33" s="731"/>
      <c r="L33" s="153"/>
      <c r="M33" s="41"/>
      <c r="N33" s="41"/>
      <c r="O33" s="41"/>
      <c r="P33" s="41"/>
      <c r="Q33" s="41"/>
      <c r="R33" s="41"/>
      <c r="S33" s="41"/>
      <c r="T33" s="41"/>
    </row>
    <row r="34" spans="1:20" ht="26.25" customHeight="1" x14ac:dyDescent="0.25">
      <c r="A34" s="108"/>
      <c r="B34" s="144"/>
      <c r="C34" s="143"/>
      <c r="D34" s="145"/>
      <c r="E34" s="145"/>
      <c r="F34" s="143"/>
      <c r="G34" s="143"/>
      <c r="H34" s="143"/>
      <c r="I34" s="143"/>
      <c r="J34" s="143"/>
      <c r="K34" s="143"/>
      <c r="L34" s="108"/>
      <c r="M34" s="33"/>
      <c r="N34" s="33"/>
      <c r="O34" s="33"/>
      <c r="P34" s="33"/>
      <c r="Q34" s="33"/>
      <c r="R34" s="33"/>
      <c r="S34" s="33"/>
      <c r="T34" s="33"/>
    </row>
    <row r="39" spans="1:20" s="33" customFormat="1" ht="13.8" hidden="1" x14ac:dyDescent="0.25">
      <c r="A39" s="51"/>
      <c r="B39" s="51"/>
      <c r="C39" s="51"/>
      <c r="D39" s="51"/>
      <c r="E39" s="51"/>
      <c r="F39" s="51"/>
      <c r="G39" s="51"/>
      <c r="H39" s="51"/>
      <c r="I39" s="51"/>
      <c r="J39" s="51"/>
      <c r="K39" s="51"/>
      <c r="L39" s="51"/>
      <c r="M39"/>
      <c r="N39"/>
      <c r="O39"/>
      <c r="P39"/>
      <c r="Q39"/>
      <c r="R39"/>
      <c r="S39"/>
      <c r="T39"/>
    </row>
    <row r="40" spans="1:20" s="33" customFormat="1" ht="6" hidden="1" customHeight="1" x14ac:dyDescent="0.25">
      <c r="A40" s="51"/>
      <c r="B40" s="52"/>
      <c r="C40" s="52"/>
      <c r="D40" s="52"/>
      <c r="E40" s="52"/>
      <c r="F40" s="52"/>
      <c r="G40" s="52"/>
      <c r="H40" s="52"/>
      <c r="I40" s="52"/>
      <c r="J40" s="52"/>
      <c r="K40" s="52"/>
      <c r="L40" s="52"/>
      <c r="M40"/>
      <c r="N40"/>
      <c r="O40"/>
      <c r="P40"/>
      <c r="Q40"/>
      <c r="R40"/>
      <c r="S40"/>
      <c r="T40"/>
    </row>
    <row r="41" spans="1:20" s="33" customFormat="1" ht="22.5" hidden="1" customHeight="1" x14ac:dyDescent="0.25">
      <c r="A41" s="51"/>
      <c r="B41" s="51"/>
      <c r="C41" s="51"/>
      <c r="D41" s="51"/>
      <c r="E41" s="51"/>
      <c r="F41" s="51"/>
      <c r="G41" s="51"/>
      <c r="H41" s="51"/>
      <c r="I41" s="51"/>
      <c r="J41" s="51"/>
      <c r="K41" s="51"/>
      <c r="L41" s="51"/>
      <c r="M41"/>
      <c r="N41"/>
      <c r="O41"/>
      <c r="P41"/>
      <c r="Q41"/>
      <c r="R41"/>
      <c r="S41"/>
      <c r="T41"/>
    </row>
  </sheetData>
  <sheetProtection algorithmName="SHA-512" hashValue="g/YBugfXoNHGpm1QBJVah8UQ3UlutBFuOU/KqhG5hpuwqWPJDikGC4/fBIww8BrkXi5fLV2RSUfVFU9HQ0iyxg==" saltValue="ocgdJCpRs6rnZPANfWIRXA==" spinCount="100000" sheet="1" selectLockedCells="1"/>
  <protectedRanges>
    <protectedRange sqref="J15:J30" name="Bereich6_1_1_1"/>
  </protectedRanges>
  <mergeCells count="49">
    <mergeCell ref="B28:C28"/>
    <mergeCell ref="B29:C29"/>
    <mergeCell ref="B30:C30"/>
    <mergeCell ref="B17:C17"/>
    <mergeCell ref="B18:C18"/>
    <mergeCell ref="B19:C19"/>
    <mergeCell ref="B20:C20"/>
    <mergeCell ref="B21:C21"/>
    <mergeCell ref="B22:C22"/>
    <mergeCell ref="B23:C23"/>
    <mergeCell ref="B24:C24"/>
    <mergeCell ref="B25:C25"/>
    <mergeCell ref="B26:C26"/>
    <mergeCell ref="B27:C27"/>
    <mergeCell ref="B8:C8"/>
    <mergeCell ref="D8:I8"/>
    <mergeCell ref="B2:K2"/>
    <mergeCell ref="J4:K4"/>
    <mergeCell ref="B4:C4"/>
    <mergeCell ref="B5:G5"/>
    <mergeCell ref="B6:C6"/>
    <mergeCell ref="D6:I6"/>
    <mergeCell ref="D29:E29"/>
    <mergeCell ref="B10:K10"/>
    <mergeCell ref="B11:K11"/>
    <mergeCell ref="G13:K13"/>
    <mergeCell ref="D15:E15"/>
    <mergeCell ref="D16:E16"/>
    <mergeCell ref="D17:E17"/>
    <mergeCell ref="D18:E18"/>
    <mergeCell ref="D19:E19"/>
    <mergeCell ref="D20:E20"/>
    <mergeCell ref="D21:E21"/>
    <mergeCell ref="D28:E28"/>
    <mergeCell ref="D14:E14"/>
    <mergeCell ref="B14:C14"/>
    <mergeCell ref="B15:C15"/>
    <mergeCell ref="B16:C16"/>
    <mergeCell ref="D30:E30"/>
    <mergeCell ref="B33:C33"/>
    <mergeCell ref="F33:K33"/>
    <mergeCell ref="B32:C32"/>
    <mergeCell ref="F32:K32"/>
    <mergeCell ref="D27:E27"/>
    <mergeCell ref="D22:E22"/>
    <mergeCell ref="D23:E23"/>
    <mergeCell ref="D24:E24"/>
    <mergeCell ref="D25:E25"/>
    <mergeCell ref="D26:E26"/>
  </mergeCells>
  <dataValidations count="8">
    <dataValidation type="decimal" allowBlank="1" showInputMessage="1" showErrorMessage="1" error="Es sind nur Eingaben von 0% bis 100% möglich." sqref="G15:K30">
      <formula1>0</formula1>
      <formula2>1</formula2>
    </dataValidation>
    <dataValidation allowBlank="1" error="Es sind maximal Personalaufwendungen in Höhe von 62.000 € pro Jahr und Vollzeitstelle förderfähig." sqref="G65436:H65445 IN65436:IO65445 SJ65436:SK65445 ACF65436:ACG65445 AMB65436:AMC65445 AVX65436:AVY65445 BFT65436:BFU65445 BPP65436:BPQ65445 BZL65436:BZM65445 CJH65436:CJI65445 CTD65436:CTE65445 DCZ65436:DDA65445 DMV65436:DMW65445 DWR65436:DWS65445 EGN65436:EGO65445 EQJ65436:EQK65445 FAF65436:FAG65445 FKB65436:FKC65445 FTX65436:FTY65445 GDT65436:GDU65445 GNP65436:GNQ65445 GXL65436:GXM65445 HHH65436:HHI65445 HRD65436:HRE65445 IAZ65436:IBA65445 IKV65436:IKW65445 IUR65436:IUS65445 JEN65436:JEO65445 JOJ65436:JOK65445 JYF65436:JYG65445 KIB65436:KIC65445 KRX65436:KRY65445 LBT65436:LBU65445 LLP65436:LLQ65445 LVL65436:LVM65445 MFH65436:MFI65445 MPD65436:MPE65445 MYZ65436:MZA65445 NIV65436:NIW65445 NSR65436:NSS65445 OCN65436:OCO65445 OMJ65436:OMK65445 OWF65436:OWG65445 PGB65436:PGC65445 PPX65436:PPY65445 PZT65436:PZU65445 QJP65436:QJQ65445 QTL65436:QTM65445 RDH65436:RDI65445 RND65436:RNE65445 RWZ65436:RXA65445 SGV65436:SGW65445 SQR65436:SQS65445 TAN65436:TAO65445 TKJ65436:TKK65445 TUF65436:TUG65445 UEB65436:UEC65445 UNX65436:UNY65445 UXT65436:UXU65445 VHP65436:VHQ65445 VRL65436:VRM65445 WBH65436:WBI65445 WLD65436:WLE65445 WUZ65436:WVA65445 G130972:H130981 IN130972:IO130981 SJ130972:SK130981 ACF130972:ACG130981 AMB130972:AMC130981 AVX130972:AVY130981 BFT130972:BFU130981 BPP130972:BPQ130981 BZL130972:BZM130981 CJH130972:CJI130981 CTD130972:CTE130981 DCZ130972:DDA130981 DMV130972:DMW130981 DWR130972:DWS130981 EGN130972:EGO130981 EQJ130972:EQK130981 FAF130972:FAG130981 FKB130972:FKC130981 FTX130972:FTY130981 GDT130972:GDU130981 GNP130972:GNQ130981 GXL130972:GXM130981 HHH130972:HHI130981 HRD130972:HRE130981 IAZ130972:IBA130981 IKV130972:IKW130981 IUR130972:IUS130981 JEN130972:JEO130981 JOJ130972:JOK130981 JYF130972:JYG130981 KIB130972:KIC130981 KRX130972:KRY130981 LBT130972:LBU130981 LLP130972:LLQ130981 LVL130972:LVM130981 MFH130972:MFI130981 MPD130972:MPE130981 MYZ130972:MZA130981 NIV130972:NIW130981 NSR130972:NSS130981 OCN130972:OCO130981 OMJ130972:OMK130981 OWF130972:OWG130981 PGB130972:PGC130981 PPX130972:PPY130981 PZT130972:PZU130981 QJP130972:QJQ130981 QTL130972:QTM130981 RDH130972:RDI130981 RND130972:RNE130981 RWZ130972:RXA130981 SGV130972:SGW130981 SQR130972:SQS130981 TAN130972:TAO130981 TKJ130972:TKK130981 TUF130972:TUG130981 UEB130972:UEC130981 UNX130972:UNY130981 UXT130972:UXU130981 VHP130972:VHQ130981 VRL130972:VRM130981 WBH130972:WBI130981 WLD130972:WLE130981 WUZ130972:WVA130981 G196508:H196517 IN196508:IO196517 SJ196508:SK196517 ACF196508:ACG196517 AMB196508:AMC196517 AVX196508:AVY196517 BFT196508:BFU196517 BPP196508:BPQ196517 BZL196508:BZM196517 CJH196508:CJI196517 CTD196508:CTE196517 DCZ196508:DDA196517 DMV196508:DMW196517 DWR196508:DWS196517 EGN196508:EGO196517 EQJ196508:EQK196517 FAF196508:FAG196517 FKB196508:FKC196517 FTX196508:FTY196517 GDT196508:GDU196517 GNP196508:GNQ196517 GXL196508:GXM196517 HHH196508:HHI196517 HRD196508:HRE196517 IAZ196508:IBA196517 IKV196508:IKW196517 IUR196508:IUS196517 JEN196508:JEO196517 JOJ196508:JOK196517 JYF196508:JYG196517 KIB196508:KIC196517 KRX196508:KRY196517 LBT196508:LBU196517 LLP196508:LLQ196517 LVL196508:LVM196517 MFH196508:MFI196517 MPD196508:MPE196517 MYZ196508:MZA196517 NIV196508:NIW196517 NSR196508:NSS196517 OCN196508:OCO196517 OMJ196508:OMK196517 OWF196508:OWG196517 PGB196508:PGC196517 PPX196508:PPY196517 PZT196508:PZU196517 QJP196508:QJQ196517 QTL196508:QTM196517 RDH196508:RDI196517 RND196508:RNE196517 RWZ196508:RXA196517 SGV196508:SGW196517 SQR196508:SQS196517 TAN196508:TAO196517 TKJ196508:TKK196517 TUF196508:TUG196517 UEB196508:UEC196517 UNX196508:UNY196517 UXT196508:UXU196517 VHP196508:VHQ196517 VRL196508:VRM196517 WBH196508:WBI196517 WLD196508:WLE196517 WUZ196508:WVA196517 G262044:H262053 IN262044:IO262053 SJ262044:SK262053 ACF262044:ACG262053 AMB262044:AMC262053 AVX262044:AVY262053 BFT262044:BFU262053 BPP262044:BPQ262053 BZL262044:BZM262053 CJH262044:CJI262053 CTD262044:CTE262053 DCZ262044:DDA262053 DMV262044:DMW262053 DWR262044:DWS262053 EGN262044:EGO262053 EQJ262044:EQK262053 FAF262044:FAG262053 FKB262044:FKC262053 FTX262044:FTY262053 GDT262044:GDU262053 GNP262044:GNQ262053 GXL262044:GXM262053 HHH262044:HHI262053 HRD262044:HRE262053 IAZ262044:IBA262053 IKV262044:IKW262053 IUR262044:IUS262053 JEN262044:JEO262053 JOJ262044:JOK262053 JYF262044:JYG262053 KIB262044:KIC262053 KRX262044:KRY262053 LBT262044:LBU262053 LLP262044:LLQ262053 LVL262044:LVM262053 MFH262044:MFI262053 MPD262044:MPE262053 MYZ262044:MZA262053 NIV262044:NIW262053 NSR262044:NSS262053 OCN262044:OCO262053 OMJ262044:OMK262053 OWF262044:OWG262053 PGB262044:PGC262053 PPX262044:PPY262053 PZT262044:PZU262053 QJP262044:QJQ262053 QTL262044:QTM262053 RDH262044:RDI262053 RND262044:RNE262053 RWZ262044:RXA262053 SGV262044:SGW262053 SQR262044:SQS262053 TAN262044:TAO262053 TKJ262044:TKK262053 TUF262044:TUG262053 UEB262044:UEC262053 UNX262044:UNY262053 UXT262044:UXU262053 VHP262044:VHQ262053 VRL262044:VRM262053 WBH262044:WBI262053 WLD262044:WLE262053 WUZ262044:WVA262053 G327580:H327589 IN327580:IO327589 SJ327580:SK327589 ACF327580:ACG327589 AMB327580:AMC327589 AVX327580:AVY327589 BFT327580:BFU327589 BPP327580:BPQ327589 BZL327580:BZM327589 CJH327580:CJI327589 CTD327580:CTE327589 DCZ327580:DDA327589 DMV327580:DMW327589 DWR327580:DWS327589 EGN327580:EGO327589 EQJ327580:EQK327589 FAF327580:FAG327589 FKB327580:FKC327589 FTX327580:FTY327589 GDT327580:GDU327589 GNP327580:GNQ327589 GXL327580:GXM327589 HHH327580:HHI327589 HRD327580:HRE327589 IAZ327580:IBA327589 IKV327580:IKW327589 IUR327580:IUS327589 JEN327580:JEO327589 JOJ327580:JOK327589 JYF327580:JYG327589 KIB327580:KIC327589 KRX327580:KRY327589 LBT327580:LBU327589 LLP327580:LLQ327589 LVL327580:LVM327589 MFH327580:MFI327589 MPD327580:MPE327589 MYZ327580:MZA327589 NIV327580:NIW327589 NSR327580:NSS327589 OCN327580:OCO327589 OMJ327580:OMK327589 OWF327580:OWG327589 PGB327580:PGC327589 PPX327580:PPY327589 PZT327580:PZU327589 QJP327580:QJQ327589 QTL327580:QTM327589 RDH327580:RDI327589 RND327580:RNE327589 RWZ327580:RXA327589 SGV327580:SGW327589 SQR327580:SQS327589 TAN327580:TAO327589 TKJ327580:TKK327589 TUF327580:TUG327589 UEB327580:UEC327589 UNX327580:UNY327589 UXT327580:UXU327589 VHP327580:VHQ327589 VRL327580:VRM327589 WBH327580:WBI327589 WLD327580:WLE327589 WUZ327580:WVA327589 G393116:H393125 IN393116:IO393125 SJ393116:SK393125 ACF393116:ACG393125 AMB393116:AMC393125 AVX393116:AVY393125 BFT393116:BFU393125 BPP393116:BPQ393125 BZL393116:BZM393125 CJH393116:CJI393125 CTD393116:CTE393125 DCZ393116:DDA393125 DMV393116:DMW393125 DWR393116:DWS393125 EGN393116:EGO393125 EQJ393116:EQK393125 FAF393116:FAG393125 FKB393116:FKC393125 FTX393116:FTY393125 GDT393116:GDU393125 GNP393116:GNQ393125 GXL393116:GXM393125 HHH393116:HHI393125 HRD393116:HRE393125 IAZ393116:IBA393125 IKV393116:IKW393125 IUR393116:IUS393125 JEN393116:JEO393125 JOJ393116:JOK393125 JYF393116:JYG393125 KIB393116:KIC393125 KRX393116:KRY393125 LBT393116:LBU393125 LLP393116:LLQ393125 LVL393116:LVM393125 MFH393116:MFI393125 MPD393116:MPE393125 MYZ393116:MZA393125 NIV393116:NIW393125 NSR393116:NSS393125 OCN393116:OCO393125 OMJ393116:OMK393125 OWF393116:OWG393125 PGB393116:PGC393125 PPX393116:PPY393125 PZT393116:PZU393125 QJP393116:QJQ393125 QTL393116:QTM393125 RDH393116:RDI393125 RND393116:RNE393125 RWZ393116:RXA393125 SGV393116:SGW393125 SQR393116:SQS393125 TAN393116:TAO393125 TKJ393116:TKK393125 TUF393116:TUG393125 UEB393116:UEC393125 UNX393116:UNY393125 UXT393116:UXU393125 VHP393116:VHQ393125 VRL393116:VRM393125 WBH393116:WBI393125 WLD393116:WLE393125 WUZ393116:WVA393125 G458652:H458661 IN458652:IO458661 SJ458652:SK458661 ACF458652:ACG458661 AMB458652:AMC458661 AVX458652:AVY458661 BFT458652:BFU458661 BPP458652:BPQ458661 BZL458652:BZM458661 CJH458652:CJI458661 CTD458652:CTE458661 DCZ458652:DDA458661 DMV458652:DMW458661 DWR458652:DWS458661 EGN458652:EGO458661 EQJ458652:EQK458661 FAF458652:FAG458661 FKB458652:FKC458661 FTX458652:FTY458661 GDT458652:GDU458661 GNP458652:GNQ458661 GXL458652:GXM458661 HHH458652:HHI458661 HRD458652:HRE458661 IAZ458652:IBA458661 IKV458652:IKW458661 IUR458652:IUS458661 JEN458652:JEO458661 JOJ458652:JOK458661 JYF458652:JYG458661 KIB458652:KIC458661 KRX458652:KRY458661 LBT458652:LBU458661 LLP458652:LLQ458661 LVL458652:LVM458661 MFH458652:MFI458661 MPD458652:MPE458661 MYZ458652:MZA458661 NIV458652:NIW458661 NSR458652:NSS458661 OCN458652:OCO458661 OMJ458652:OMK458661 OWF458652:OWG458661 PGB458652:PGC458661 PPX458652:PPY458661 PZT458652:PZU458661 QJP458652:QJQ458661 QTL458652:QTM458661 RDH458652:RDI458661 RND458652:RNE458661 RWZ458652:RXA458661 SGV458652:SGW458661 SQR458652:SQS458661 TAN458652:TAO458661 TKJ458652:TKK458661 TUF458652:TUG458661 UEB458652:UEC458661 UNX458652:UNY458661 UXT458652:UXU458661 VHP458652:VHQ458661 VRL458652:VRM458661 WBH458652:WBI458661 WLD458652:WLE458661 WUZ458652:WVA458661 G524188:H524197 IN524188:IO524197 SJ524188:SK524197 ACF524188:ACG524197 AMB524188:AMC524197 AVX524188:AVY524197 BFT524188:BFU524197 BPP524188:BPQ524197 BZL524188:BZM524197 CJH524188:CJI524197 CTD524188:CTE524197 DCZ524188:DDA524197 DMV524188:DMW524197 DWR524188:DWS524197 EGN524188:EGO524197 EQJ524188:EQK524197 FAF524188:FAG524197 FKB524188:FKC524197 FTX524188:FTY524197 GDT524188:GDU524197 GNP524188:GNQ524197 GXL524188:GXM524197 HHH524188:HHI524197 HRD524188:HRE524197 IAZ524188:IBA524197 IKV524188:IKW524197 IUR524188:IUS524197 JEN524188:JEO524197 JOJ524188:JOK524197 JYF524188:JYG524197 KIB524188:KIC524197 KRX524188:KRY524197 LBT524188:LBU524197 LLP524188:LLQ524197 LVL524188:LVM524197 MFH524188:MFI524197 MPD524188:MPE524197 MYZ524188:MZA524197 NIV524188:NIW524197 NSR524188:NSS524197 OCN524188:OCO524197 OMJ524188:OMK524197 OWF524188:OWG524197 PGB524188:PGC524197 PPX524188:PPY524197 PZT524188:PZU524197 QJP524188:QJQ524197 QTL524188:QTM524197 RDH524188:RDI524197 RND524188:RNE524197 RWZ524188:RXA524197 SGV524188:SGW524197 SQR524188:SQS524197 TAN524188:TAO524197 TKJ524188:TKK524197 TUF524188:TUG524197 UEB524188:UEC524197 UNX524188:UNY524197 UXT524188:UXU524197 VHP524188:VHQ524197 VRL524188:VRM524197 WBH524188:WBI524197 WLD524188:WLE524197 WUZ524188:WVA524197 G589724:H589733 IN589724:IO589733 SJ589724:SK589733 ACF589724:ACG589733 AMB589724:AMC589733 AVX589724:AVY589733 BFT589724:BFU589733 BPP589724:BPQ589733 BZL589724:BZM589733 CJH589724:CJI589733 CTD589724:CTE589733 DCZ589724:DDA589733 DMV589724:DMW589733 DWR589724:DWS589733 EGN589724:EGO589733 EQJ589724:EQK589733 FAF589724:FAG589733 FKB589724:FKC589733 FTX589724:FTY589733 GDT589724:GDU589733 GNP589724:GNQ589733 GXL589724:GXM589733 HHH589724:HHI589733 HRD589724:HRE589733 IAZ589724:IBA589733 IKV589724:IKW589733 IUR589724:IUS589733 JEN589724:JEO589733 JOJ589724:JOK589733 JYF589724:JYG589733 KIB589724:KIC589733 KRX589724:KRY589733 LBT589724:LBU589733 LLP589724:LLQ589733 LVL589724:LVM589733 MFH589724:MFI589733 MPD589724:MPE589733 MYZ589724:MZA589733 NIV589724:NIW589733 NSR589724:NSS589733 OCN589724:OCO589733 OMJ589724:OMK589733 OWF589724:OWG589733 PGB589724:PGC589733 PPX589724:PPY589733 PZT589724:PZU589733 QJP589724:QJQ589733 QTL589724:QTM589733 RDH589724:RDI589733 RND589724:RNE589733 RWZ589724:RXA589733 SGV589724:SGW589733 SQR589724:SQS589733 TAN589724:TAO589733 TKJ589724:TKK589733 TUF589724:TUG589733 UEB589724:UEC589733 UNX589724:UNY589733 UXT589724:UXU589733 VHP589724:VHQ589733 VRL589724:VRM589733 WBH589724:WBI589733 WLD589724:WLE589733 WUZ589724:WVA589733 G655260:H655269 IN655260:IO655269 SJ655260:SK655269 ACF655260:ACG655269 AMB655260:AMC655269 AVX655260:AVY655269 BFT655260:BFU655269 BPP655260:BPQ655269 BZL655260:BZM655269 CJH655260:CJI655269 CTD655260:CTE655269 DCZ655260:DDA655269 DMV655260:DMW655269 DWR655260:DWS655269 EGN655260:EGO655269 EQJ655260:EQK655269 FAF655260:FAG655269 FKB655260:FKC655269 FTX655260:FTY655269 GDT655260:GDU655269 GNP655260:GNQ655269 GXL655260:GXM655269 HHH655260:HHI655269 HRD655260:HRE655269 IAZ655260:IBA655269 IKV655260:IKW655269 IUR655260:IUS655269 JEN655260:JEO655269 JOJ655260:JOK655269 JYF655260:JYG655269 KIB655260:KIC655269 KRX655260:KRY655269 LBT655260:LBU655269 LLP655260:LLQ655269 LVL655260:LVM655269 MFH655260:MFI655269 MPD655260:MPE655269 MYZ655260:MZA655269 NIV655260:NIW655269 NSR655260:NSS655269 OCN655260:OCO655269 OMJ655260:OMK655269 OWF655260:OWG655269 PGB655260:PGC655269 PPX655260:PPY655269 PZT655260:PZU655269 QJP655260:QJQ655269 QTL655260:QTM655269 RDH655260:RDI655269 RND655260:RNE655269 RWZ655260:RXA655269 SGV655260:SGW655269 SQR655260:SQS655269 TAN655260:TAO655269 TKJ655260:TKK655269 TUF655260:TUG655269 UEB655260:UEC655269 UNX655260:UNY655269 UXT655260:UXU655269 VHP655260:VHQ655269 VRL655260:VRM655269 WBH655260:WBI655269 WLD655260:WLE655269 WUZ655260:WVA655269 G720796:H720805 IN720796:IO720805 SJ720796:SK720805 ACF720796:ACG720805 AMB720796:AMC720805 AVX720796:AVY720805 BFT720796:BFU720805 BPP720796:BPQ720805 BZL720796:BZM720805 CJH720796:CJI720805 CTD720796:CTE720805 DCZ720796:DDA720805 DMV720796:DMW720805 DWR720796:DWS720805 EGN720796:EGO720805 EQJ720796:EQK720805 FAF720796:FAG720805 FKB720796:FKC720805 FTX720796:FTY720805 GDT720796:GDU720805 GNP720796:GNQ720805 GXL720796:GXM720805 HHH720796:HHI720805 HRD720796:HRE720805 IAZ720796:IBA720805 IKV720796:IKW720805 IUR720796:IUS720805 JEN720796:JEO720805 JOJ720796:JOK720805 JYF720796:JYG720805 KIB720796:KIC720805 KRX720796:KRY720805 LBT720796:LBU720805 LLP720796:LLQ720805 LVL720796:LVM720805 MFH720796:MFI720805 MPD720796:MPE720805 MYZ720796:MZA720805 NIV720796:NIW720805 NSR720796:NSS720805 OCN720796:OCO720805 OMJ720796:OMK720805 OWF720796:OWG720805 PGB720796:PGC720805 PPX720796:PPY720805 PZT720796:PZU720805 QJP720796:QJQ720805 QTL720796:QTM720805 RDH720796:RDI720805 RND720796:RNE720805 RWZ720796:RXA720805 SGV720796:SGW720805 SQR720796:SQS720805 TAN720796:TAO720805 TKJ720796:TKK720805 TUF720796:TUG720805 UEB720796:UEC720805 UNX720796:UNY720805 UXT720796:UXU720805 VHP720796:VHQ720805 VRL720796:VRM720805 WBH720796:WBI720805 WLD720796:WLE720805 WUZ720796:WVA720805 G786332:H786341 IN786332:IO786341 SJ786332:SK786341 ACF786332:ACG786341 AMB786332:AMC786341 AVX786332:AVY786341 BFT786332:BFU786341 BPP786332:BPQ786341 BZL786332:BZM786341 CJH786332:CJI786341 CTD786332:CTE786341 DCZ786332:DDA786341 DMV786332:DMW786341 DWR786332:DWS786341 EGN786332:EGO786341 EQJ786332:EQK786341 FAF786332:FAG786341 FKB786332:FKC786341 FTX786332:FTY786341 GDT786332:GDU786341 GNP786332:GNQ786341 GXL786332:GXM786341 HHH786332:HHI786341 HRD786332:HRE786341 IAZ786332:IBA786341 IKV786332:IKW786341 IUR786332:IUS786341 JEN786332:JEO786341 JOJ786332:JOK786341 JYF786332:JYG786341 KIB786332:KIC786341 KRX786332:KRY786341 LBT786332:LBU786341 LLP786332:LLQ786341 LVL786332:LVM786341 MFH786332:MFI786341 MPD786332:MPE786341 MYZ786332:MZA786341 NIV786332:NIW786341 NSR786332:NSS786341 OCN786332:OCO786341 OMJ786332:OMK786341 OWF786332:OWG786341 PGB786332:PGC786341 PPX786332:PPY786341 PZT786332:PZU786341 QJP786332:QJQ786341 QTL786332:QTM786341 RDH786332:RDI786341 RND786332:RNE786341 RWZ786332:RXA786341 SGV786332:SGW786341 SQR786332:SQS786341 TAN786332:TAO786341 TKJ786332:TKK786341 TUF786332:TUG786341 UEB786332:UEC786341 UNX786332:UNY786341 UXT786332:UXU786341 VHP786332:VHQ786341 VRL786332:VRM786341 WBH786332:WBI786341 WLD786332:WLE786341 WUZ786332:WVA786341 G851868:H851877 IN851868:IO851877 SJ851868:SK851877 ACF851868:ACG851877 AMB851868:AMC851877 AVX851868:AVY851877 BFT851868:BFU851877 BPP851868:BPQ851877 BZL851868:BZM851877 CJH851868:CJI851877 CTD851868:CTE851877 DCZ851868:DDA851877 DMV851868:DMW851877 DWR851868:DWS851877 EGN851868:EGO851877 EQJ851868:EQK851877 FAF851868:FAG851877 FKB851868:FKC851877 FTX851868:FTY851877 GDT851868:GDU851877 GNP851868:GNQ851877 GXL851868:GXM851877 HHH851868:HHI851877 HRD851868:HRE851877 IAZ851868:IBA851877 IKV851868:IKW851877 IUR851868:IUS851877 JEN851868:JEO851877 JOJ851868:JOK851877 JYF851868:JYG851877 KIB851868:KIC851877 KRX851868:KRY851877 LBT851868:LBU851877 LLP851868:LLQ851877 LVL851868:LVM851877 MFH851868:MFI851877 MPD851868:MPE851877 MYZ851868:MZA851877 NIV851868:NIW851877 NSR851868:NSS851877 OCN851868:OCO851877 OMJ851868:OMK851877 OWF851868:OWG851877 PGB851868:PGC851877 PPX851868:PPY851877 PZT851868:PZU851877 QJP851868:QJQ851877 QTL851868:QTM851877 RDH851868:RDI851877 RND851868:RNE851877 RWZ851868:RXA851877 SGV851868:SGW851877 SQR851868:SQS851877 TAN851868:TAO851877 TKJ851868:TKK851877 TUF851868:TUG851877 UEB851868:UEC851877 UNX851868:UNY851877 UXT851868:UXU851877 VHP851868:VHQ851877 VRL851868:VRM851877 WBH851868:WBI851877 WLD851868:WLE851877 WUZ851868:WVA851877 G917404:H917413 IN917404:IO917413 SJ917404:SK917413 ACF917404:ACG917413 AMB917404:AMC917413 AVX917404:AVY917413 BFT917404:BFU917413 BPP917404:BPQ917413 BZL917404:BZM917413 CJH917404:CJI917413 CTD917404:CTE917413 DCZ917404:DDA917413 DMV917404:DMW917413 DWR917404:DWS917413 EGN917404:EGO917413 EQJ917404:EQK917413 FAF917404:FAG917413 FKB917404:FKC917413 FTX917404:FTY917413 GDT917404:GDU917413 GNP917404:GNQ917413 GXL917404:GXM917413 HHH917404:HHI917413 HRD917404:HRE917413 IAZ917404:IBA917413 IKV917404:IKW917413 IUR917404:IUS917413 JEN917404:JEO917413 JOJ917404:JOK917413 JYF917404:JYG917413 KIB917404:KIC917413 KRX917404:KRY917413 LBT917404:LBU917413 LLP917404:LLQ917413 LVL917404:LVM917413 MFH917404:MFI917413 MPD917404:MPE917413 MYZ917404:MZA917413 NIV917404:NIW917413 NSR917404:NSS917413 OCN917404:OCO917413 OMJ917404:OMK917413 OWF917404:OWG917413 PGB917404:PGC917413 PPX917404:PPY917413 PZT917404:PZU917413 QJP917404:QJQ917413 QTL917404:QTM917413 RDH917404:RDI917413 RND917404:RNE917413 RWZ917404:RXA917413 SGV917404:SGW917413 SQR917404:SQS917413 TAN917404:TAO917413 TKJ917404:TKK917413 TUF917404:TUG917413 UEB917404:UEC917413 UNX917404:UNY917413 UXT917404:UXU917413 VHP917404:VHQ917413 VRL917404:VRM917413 WBH917404:WBI917413 WLD917404:WLE917413 WUZ917404:WVA917413 G982940:H982949 IN982940:IO982949 SJ982940:SK982949 ACF982940:ACG982949 AMB982940:AMC982949 AVX982940:AVY982949 BFT982940:BFU982949 BPP982940:BPQ982949 BZL982940:BZM982949 CJH982940:CJI982949 CTD982940:CTE982949 DCZ982940:DDA982949 DMV982940:DMW982949 DWR982940:DWS982949 EGN982940:EGO982949 EQJ982940:EQK982949 FAF982940:FAG982949 FKB982940:FKC982949 FTX982940:FTY982949 GDT982940:GDU982949 GNP982940:GNQ982949 GXL982940:GXM982949 HHH982940:HHI982949 HRD982940:HRE982949 IAZ982940:IBA982949 IKV982940:IKW982949 IUR982940:IUS982949 JEN982940:JEO982949 JOJ982940:JOK982949 JYF982940:JYG982949 KIB982940:KIC982949 KRX982940:KRY982949 LBT982940:LBU982949 LLP982940:LLQ982949 LVL982940:LVM982949 MFH982940:MFI982949 MPD982940:MPE982949 MYZ982940:MZA982949 NIV982940:NIW982949 NSR982940:NSS982949 OCN982940:OCO982949 OMJ982940:OMK982949 OWF982940:OWG982949 PGB982940:PGC982949 PPX982940:PPY982949 PZT982940:PZU982949 QJP982940:QJQ982949 QTL982940:QTM982949 RDH982940:RDI982949 RND982940:RNE982949 RWZ982940:RXA982949 SGV982940:SGW982949 SQR982940:SQS982949 TAN982940:TAO982949 TKJ982940:TKK982949 TUF982940:TUG982949 UEB982940:UEC982949 UNX982940:UNY982949 UXT982940:UXU982949 VHP982940:VHQ982949 VRL982940:VRM982949 WBH982940:WBI982949 WLD982940:WLE982949 WUZ982940:WVA982949 G65531:H65540 IN65531:IO65540 SJ65531:SK65540 ACF65531:ACG65540 AMB65531:AMC65540 AVX65531:AVY65540 BFT65531:BFU65540 BPP65531:BPQ65540 BZL65531:BZM65540 CJH65531:CJI65540 CTD65531:CTE65540 DCZ65531:DDA65540 DMV65531:DMW65540 DWR65531:DWS65540 EGN65531:EGO65540 EQJ65531:EQK65540 FAF65531:FAG65540 FKB65531:FKC65540 FTX65531:FTY65540 GDT65531:GDU65540 GNP65531:GNQ65540 GXL65531:GXM65540 HHH65531:HHI65540 HRD65531:HRE65540 IAZ65531:IBA65540 IKV65531:IKW65540 IUR65531:IUS65540 JEN65531:JEO65540 JOJ65531:JOK65540 JYF65531:JYG65540 KIB65531:KIC65540 KRX65531:KRY65540 LBT65531:LBU65540 LLP65531:LLQ65540 LVL65531:LVM65540 MFH65531:MFI65540 MPD65531:MPE65540 MYZ65531:MZA65540 NIV65531:NIW65540 NSR65531:NSS65540 OCN65531:OCO65540 OMJ65531:OMK65540 OWF65531:OWG65540 PGB65531:PGC65540 PPX65531:PPY65540 PZT65531:PZU65540 QJP65531:QJQ65540 QTL65531:QTM65540 RDH65531:RDI65540 RND65531:RNE65540 RWZ65531:RXA65540 SGV65531:SGW65540 SQR65531:SQS65540 TAN65531:TAO65540 TKJ65531:TKK65540 TUF65531:TUG65540 UEB65531:UEC65540 UNX65531:UNY65540 UXT65531:UXU65540 VHP65531:VHQ65540 VRL65531:VRM65540 WBH65531:WBI65540 WLD65531:WLE65540 WUZ65531:WVA65540 G131067:H131076 IN131067:IO131076 SJ131067:SK131076 ACF131067:ACG131076 AMB131067:AMC131076 AVX131067:AVY131076 BFT131067:BFU131076 BPP131067:BPQ131076 BZL131067:BZM131076 CJH131067:CJI131076 CTD131067:CTE131076 DCZ131067:DDA131076 DMV131067:DMW131076 DWR131067:DWS131076 EGN131067:EGO131076 EQJ131067:EQK131076 FAF131067:FAG131076 FKB131067:FKC131076 FTX131067:FTY131076 GDT131067:GDU131076 GNP131067:GNQ131076 GXL131067:GXM131076 HHH131067:HHI131076 HRD131067:HRE131076 IAZ131067:IBA131076 IKV131067:IKW131076 IUR131067:IUS131076 JEN131067:JEO131076 JOJ131067:JOK131076 JYF131067:JYG131076 KIB131067:KIC131076 KRX131067:KRY131076 LBT131067:LBU131076 LLP131067:LLQ131076 LVL131067:LVM131076 MFH131067:MFI131076 MPD131067:MPE131076 MYZ131067:MZA131076 NIV131067:NIW131076 NSR131067:NSS131076 OCN131067:OCO131076 OMJ131067:OMK131076 OWF131067:OWG131076 PGB131067:PGC131076 PPX131067:PPY131076 PZT131067:PZU131076 QJP131067:QJQ131076 QTL131067:QTM131076 RDH131067:RDI131076 RND131067:RNE131076 RWZ131067:RXA131076 SGV131067:SGW131076 SQR131067:SQS131076 TAN131067:TAO131076 TKJ131067:TKK131076 TUF131067:TUG131076 UEB131067:UEC131076 UNX131067:UNY131076 UXT131067:UXU131076 VHP131067:VHQ131076 VRL131067:VRM131076 WBH131067:WBI131076 WLD131067:WLE131076 WUZ131067:WVA131076 G196603:H196612 IN196603:IO196612 SJ196603:SK196612 ACF196603:ACG196612 AMB196603:AMC196612 AVX196603:AVY196612 BFT196603:BFU196612 BPP196603:BPQ196612 BZL196603:BZM196612 CJH196603:CJI196612 CTD196603:CTE196612 DCZ196603:DDA196612 DMV196603:DMW196612 DWR196603:DWS196612 EGN196603:EGO196612 EQJ196603:EQK196612 FAF196603:FAG196612 FKB196603:FKC196612 FTX196603:FTY196612 GDT196603:GDU196612 GNP196603:GNQ196612 GXL196603:GXM196612 HHH196603:HHI196612 HRD196603:HRE196612 IAZ196603:IBA196612 IKV196603:IKW196612 IUR196603:IUS196612 JEN196603:JEO196612 JOJ196603:JOK196612 JYF196603:JYG196612 KIB196603:KIC196612 KRX196603:KRY196612 LBT196603:LBU196612 LLP196603:LLQ196612 LVL196603:LVM196612 MFH196603:MFI196612 MPD196603:MPE196612 MYZ196603:MZA196612 NIV196603:NIW196612 NSR196603:NSS196612 OCN196603:OCO196612 OMJ196603:OMK196612 OWF196603:OWG196612 PGB196603:PGC196612 PPX196603:PPY196612 PZT196603:PZU196612 QJP196603:QJQ196612 QTL196603:QTM196612 RDH196603:RDI196612 RND196603:RNE196612 RWZ196603:RXA196612 SGV196603:SGW196612 SQR196603:SQS196612 TAN196603:TAO196612 TKJ196603:TKK196612 TUF196603:TUG196612 UEB196603:UEC196612 UNX196603:UNY196612 UXT196603:UXU196612 VHP196603:VHQ196612 VRL196603:VRM196612 WBH196603:WBI196612 WLD196603:WLE196612 WUZ196603:WVA196612 G262139:H262148 IN262139:IO262148 SJ262139:SK262148 ACF262139:ACG262148 AMB262139:AMC262148 AVX262139:AVY262148 BFT262139:BFU262148 BPP262139:BPQ262148 BZL262139:BZM262148 CJH262139:CJI262148 CTD262139:CTE262148 DCZ262139:DDA262148 DMV262139:DMW262148 DWR262139:DWS262148 EGN262139:EGO262148 EQJ262139:EQK262148 FAF262139:FAG262148 FKB262139:FKC262148 FTX262139:FTY262148 GDT262139:GDU262148 GNP262139:GNQ262148 GXL262139:GXM262148 HHH262139:HHI262148 HRD262139:HRE262148 IAZ262139:IBA262148 IKV262139:IKW262148 IUR262139:IUS262148 JEN262139:JEO262148 JOJ262139:JOK262148 JYF262139:JYG262148 KIB262139:KIC262148 KRX262139:KRY262148 LBT262139:LBU262148 LLP262139:LLQ262148 LVL262139:LVM262148 MFH262139:MFI262148 MPD262139:MPE262148 MYZ262139:MZA262148 NIV262139:NIW262148 NSR262139:NSS262148 OCN262139:OCO262148 OMJ262139:OMK262148 OWF262139:OWG262148 PGB262139:PGC262148 PPX262139:PPY262148 PZT262139:PZU262148 QJP262139:QJQ262148 QTL262139:QTM262148 RDH262139:RDI262148 RND262139:RNE262148 RWZ262139:RXA262148 SGV262139:SGW262148 SQR262139:SQS262148 TAN262139:TAO262148 TKJ262139:TKK262148 TUF262139:TUG262148 UEB262139:UEC262148 UNX262139:UNY262148 UXT262139:UXU262148 VHP262139:VHQ262148 VRL262139:VRM262148 WBH262139:WBI262148 WLD262139:WLE262148 WUZ262139:WVA262148 G327675:H327684 IN327675:IO327684 SJ327675:SK327684 ACF327675:ACG327684 AMB327675:AMC327684 AVX327675:AVY327684 BFT327675:BFU327684 BPP327675:BPQ327684 BZL327675:BZM327684 CJH327675:CJI327684 CTD327675:CTE327684 DCZ327675:DDA327684 DMV327675:DMW327684 DWR327675:DWS327684 EGN327675:EGO327684 EQJ327675:EQK327684 FAF327675:FAG327684 FKB327675:FKC327684 FTX327675:FTY327684 GDT327675:GDU327684 GNP327675:GNQ327684 GXL327675:GXM327684 HHH327675:HHI327684 HRD327675:HRE327684 IAZ327675:IBA327684 IKV327675:IKW327684 IUR327675:IUS327684 JEN327675:JEO327684 JOJ327675:JOK327684 JYF327675:JYG327684 KIB327675:KIC327684 KRX327675:KRY327684 LBT327675:LBU327684 LLP327675:LLQ327684 LVL327675:LVM327684 MFH327675:MFI327684 MPD327675:MPE327684 MYZ327675:MZA327684 NIV327675:NIW327684 NSR327675:NSS327684 OCN327675:OCO327684 OMJ327675:OMK327684 OWF327675:OWG327684 PGB327675:PGC327684 PPX327675:PPY327684 PZT327675:PZU327684 QJP327675:QJQ327684 QTL327675:QTM327684 RDH327675:RDI327684 RND327675:RNE327684 RWZ327675:RXA327684 SGV327675:SGW327684 SQR327675:SQS327684 TAN327675:TAO327684 TKJ327675:TKK327684 TUF327675:TUG327684 UEB327675:UEC327684 UNX327675:UNY327684 UXT327675:UXU327684 VHP327675:VHQ327684 VRL327675:VRM327684 WBH327675:WBI327684 WLD327675:WLE327684 WUZ327675:WVA327684 G393211:H393220 IN393211:IO393220 SJ393211:SK393220 ACF393211:ACG393220 AMB393211:AMC393220 AVX393211:AVY393220 BFT393211:BFU393220 BPP393211:BPQ393220 BZL393211:BZM393220 CJH393211:CJI393220 CTD393211:CTE393220 DCZ393211:DDA393220 DMV393211:DMW393220 DWR393211:DWS393220 EGN393211:EGO393220 EQJ393211:EQK393220 FAF393211:FAG393220 FKB393211:FKC393220 FTX393211:FTY393220 GDT393211:GDU393220 GNP393211:GNQ393220 GXL393211:GXM393220 HHH393211:HHI393220 HRD393211:HRE393220 IAZ393211:IBA393220 IKV393211:IKW393220 IUR393211:IUS393220 JEN393211:JEO393220 JOJ393211:JOK393220 JYF393211:JYG393220 KIB393211:KIC393220 KRX393211:KRY393220 LBT393211:LBU393220 LLP393211:LLQ393220 LVL393211:LVM393220 MFH393211:MFI393220 MPD393211:MPE393220 MYZ393211:MZA393220 NIV393211:NIW393220 NSR393211:NSS393220 OCN393211:OCO393220 OMJ393211:OMK393220 OWF393211:OWG393220 PGB393211:PGC393220 PPX393211:PPY393220 PZT393211:PZU393220 QJP393211:QJQ393220 QTL393211:QTM393220 RDH393211:RDI393220 RND393211:RNE393220 RWZ393211:RXA393220 SGV393211:SGW393220 SQR393211:SQS393220 TAN393211:TAO393220 TKJ393211:TKK393220 TUF393211:TUG393220 UEB393211:UEC393220 UNX393211:UNY393220 UXT393211:UXU393220 VHP393211:VHQ393220 VRL393211:VRM393220 WBH393211:WBI393220 WLD393211:WLE393220 WUZ393211:WVA393220 G458747:H458756 IN458747:IO458756 SJ458747:SK458756 ACF458747:ACG458756 AMB458747:AMC458756 AVX458747:AVY458756 BFT458747:BFU458756 BPP458747:BPQ458756 BZL458747:BZM458756 CJH458747:CJI458756 CTD458747:CTE458756 DCZ458747:DDA458756 DMV458747:DMW458756 DWR458747:DWS458756 EGN458747:EGO458756 EQJ458747:EQK458756 FAF458747:FAG458756 FKB458747:FKC458756 FTX458747:FTY458756 GDT458747:GDU458756 GNP458747:GNQ458756 GXL458747:GXM458756 HHH458747:HHI458756 HRD458747:HRE458756 IAZ458747:IBA458756 IKV458747:IKW458756 IUR458747:IUS458756 JEN458747:JEO458756 JOJ458747:JOK458756 JYF458747:JYG458756 KIB458747:KIC458756 KRX458747:KRY458756 LBT458747:LBU458756 LLP458747:LLQ458756 LVL458747:LVM458756 MFH458747:MFI458756 MPD458747:MPE458756 MYZ458747:MZA458756 NIV458747:NIW458756 NSR458747:NSS458756 OCN458747:OCO458756 OMJ458747:OMK458756 OWF458747:OWG458756 PGB458747:PGC458756 PPX458747:PPY458756 PZT458747:PZU458756 QJP458747:QJQ458756 QTL458747:QTM458756 RDH458747:RDI458756 RND458747:RNE458756 RWZ458747:RXA458756 SGV458747:SGW458756 SQR458747:SQS458756 TAN458747:TAO458756 TKJ458747:TKK458756 TUF458747:TUG458756 UEB458747:UEC458756 UNX458747:UNY458756 UXT458747:UXU458756 VHP458747:VHQ458756 VRL458747:VRM458756 WBH458747:WBI458756 WLD458747:WLE458756 WUZ458747:WVA458756 G524283:H524292 IN524283:IO524292 SJ524283:SK524292 ACF524283:ACG524292 AMB524283:AMC524292 AVX524283:AVY524292 BFT524283:BFU524292 BPP524283:BPQ524292 BZL524283:BZM524292 CJH524283:CJI524292 CTD524283:CTE524292 DCZ524283:DDA524292 DMV524283:DMW524292 DWR524283:DWS524292 EGN524283:EGO524292 EQJ524283:EQK524292 FAF524283:FAG524292 FKB524283:FKC524292 FTX524283:FTY524292 GDT524283:GDU524292 GNP524283:GNQ524292 GXL524283:GXM524292 HHH524283:HHI524292 HRD524283:HRE524292 IAZ524283:IBA524292 IKV524283:IKW524292 IUR524283:IUS524292 JEN524283:JEO524292 JOJ524283:JOK524292 JYF524283:JYG524292 KIB524283:KIC524292 KRX524283:KRY524292 LBT524283:LBU524292 LLP524283:LLQ524292 LVL524283:LVM524292 MFH524283:MFI524292 MPD524283:MPE524292 MYZ524283:MZA524292 NIV524283:NIW524292 NSR524283:NSS524292 OCN524283:OCO524292 OMJ524283:OMK524292 OWF524283:OWG524292 PGB524283:PGC524292 PPX524283:PPY524292 PZT524283:PZU524292 QJP524283:QJQ524292 QTL524283:QTM524292 RDH524283:RDI524292 RND524283:RNE524292 RWZ524283:RXA524292 SGV524283:SGW524292 SQR524283:SQS524292 TAN524283:TAO524292 TKJ524283:TKK524292 TUF524283:TUG524292 UEB524283:UEC524292 UNX524283:UNY524292 UXT524283:UXU524292 VHP524283:VHQ524292 VRL524283:VRM524292 WBH524283:WBI524292 WLD524283:WLE524292 WUZ524283:WVA524292 G589819:H589828 IN589819:IO589828 SJ589819:SK589828 ACF589819:ACG589828 AMB589819:AMC589828 AVX589819:AVY589828 BFT589819:BFU589828 BPP589819:BPQ589828 BZL589819:BZM589828 CJH589819:CJI589828 CTD589819:CTE589828 DCZ589819:DDA589828 DMV589819:DMW589828 DWR589819:DWS589828 EGN589819:EGO589828 EQJ589819:EQK589828 FAF589819:FAG589828 FKB589819:FKC589828 FTX589819:FTY589828 GDT589819:GDU589828 GNP589819:GNQ589828 GXL589819:GXM589828 HHH589819:HHI589828 HRD589819:HRE589828 IAZ589819:IBA589828 IKV589819:IKW589828 IUR589819:IUS589828 JEN589819:JEO589828 JOJ589819:JOK589828 JYF589819:JYG589828 KIB589819:KIC589828 KRX589819:KRY589828 LBT589819:LBU589828 LLP589819:LLQ589828 LVL589819:LVM589828 MFH589819:MFI589828 MPD589819:MPE589828 MYZ589819:MZA589828 NIV589819:NIW589828 NSR589819:NSS589828 OCN589819:OCO589828 OMJ589819:OMK589828 OWF589819:OWG589828 PGB589819:PGC589828 PPX589819:PPY589828 PZT589819:PZU589828 QJP589819:QJQ589828 QTL589819:QTM589828 RDH589819:RDI589828 RND589819:RNE589828 RWZ589819:RXA589828 SGV589819:SGW589828 SQR589819:SQS589828 TAN589819:TAO589828 TKJ589819:TKK589828 TUF589819:TUG589828 UEB589819:UEC589828 UNX589819:UNY589828 UXT589819:UXU589828 VHP589819:VHQ589828 VRL589819:VRM589828 WBH589819:WBI589828 WLD589819:WLE589828 WUZ589819:WVA589828 G655355:H655364 IN655355:IO655364 SJ655355:SK655364 ACF655355:ACG655364 AMB655355:AMC655364 AVX655355:AVY655364 BFT655355:BFU655364 BPP655355:BPQ655364 BZL655355:BZM655364 CJH655355:CJI655364 CTD655355:CTE655364 DCZ655355:DDA655364 DMV655355:DMW655364 DWR655355:DWS655364 EGN655355:EGO655364 EQJ655355:EQK655364 FAF655355:FAG655364 FKB655355:FKC655364 FTX655355:FTY655364 GDT655355:GDU655364 GNP655355:GNQ655364 GXL655355:GXM655364 HHH655355:HHI655364 HRD655355:HRE655364 IAZ655355:IBA655364 IKV655355:IKW655364 IUR655355:IUS655364 JEN655355:JEO655364 JOJ655355:JOK655364 JYF655355:JYG655364 KIB655355:KIC655364 KRX655355:KRY655364 LBT655355:LBU655364 LLP655355:LLQ655364 LVL655355:LVM655364 MFH655355:MFI655364 MPD655355:MPE655364 MYZ655355:MZA655364 NIV655355:NIW655364 NSR655355:NSS655364 OCN655355:OCO655364 OMJ655355:OMK655364 OWF655355:OWG655364 PGB655355:PGC655364 PPX655355:PPY655364 PZT655355:PZU655364 QJP655355:QJQ655364 QTL655355:QTM655364 RDH655355:RDI655364 RND655355:RNE655364 RWZ655355:RXA655364 SGV655355:SGW655364 SQR655355:SQS655364 TAN655355:TAO655364 TKJ655355:TKK655364 TUF655355:TUG655364 UEB655355:UEC655364 UNX655355:UNY655364 UXT655355:UXU655364 VHP655355:VHQ655364 VRL655355:VRM655364 WBH655355:WBI655364 WLD655355:WLE655364 WUZ655355:WVA655364 G720891:H720900 IN720891:IO720900 SJ720891:SK720900 ACF720891:ACG720900 AMB720891:AMC720900 AVX720891:AVY720900 BFT720891:BFU720900 BPP720891:BPQ720900 BZL720891:BZM720900 CJH720891:CJI720900 CTD720891:CTE720900 DCZ720891:DDA720900 DMV720891:DMW720900 DWR720891:DWS720900 EGN720891:EGO720900 EQJ720891:EQK720900 FAF720891:FAG720900 FKB720891:FKC720900 FTX720891:FTY720900 GDT720891:GDU720900 GNP720891:GNQ720900 GXL720891:GXM720900 HHH720891:HHI720900 HRD720891:HRE720900 IAZ720891:IBA720900 IKV720891:IKW720900 IUR720891:IUS720900 JEN720891:JEO720900 JOJ720891:JOK720900 JYF720891:JYG720900 KIB720891:KIC720900 KRX720891:KRY720900 LBT720891:LBU720900 LLP720891:LLQ720900 LVL720891:LVM720900 MFH720891:MFI720900 MPD720891:MPE720900 MYZ720891:MZA720900 NIV720891:NIW720900 NSR720891:NSS720900 OCN720891:OCO720900 OMJ720891:OMK720900 OWF720891:OWG720900 PGB720891:PGC720900 PPX720891:PPY720900 PZT720891:PZU720900 QJP720891:QJQ720900 QTL720891:QTM720900 RDH720891:RDI720900 RND720891:RNE720900 RWZ720891:RXA720900 SGV720891:SGW720900 SQR720891:SQS720900 TAN720891:TAO720900 TKJ720891:TKK720900 TUF720891:TUG720900 UEB720891:UEC720900 UNX720891:UNY720900 UXT720891:UXU720900 VHP720891:VHQ720900 VRL720891:VRM720900 WBH720891:WBI720900 WLD720891:WLE720900 WUZ720891:WVA720900 G786427:H786436 IN786427:IO786436 SJ786427:SK786436 ACF786427:ACG786436 AMB786427:AMC786436 AVX786427:AVY786436 BFT786427:BFU786436 BPP786427:BPQ786436 BZL786427:BZM786436 CJH786427:CJI786436 CTD786427:CTE786436 DCZ786427:DDA786436 DMV786427:DMW786436 DWR786427:DWS786436 EGN786427:EGO786436 EQJ786427:EQK786436 FAF786427:FAG786436 FKB786427:FKC786436 FTX786427:FTY786436 GDT786427:GDU786436 GNP786427:GNQ786436 GXL786427:GXM786436 HHH786427:HHI786436 HRD786427:HRE786436 IAZ786427:IBA786436 IKV786427:IKW786436 IUR786427:IUS786436 JEN786427:JEO786436 JOJ786427:JOK786436 JYF786427:JYG786436 KIB786427:KIC786436 KRX786427:KRY786436 LBT786427:LBU786436 LLP786427:LLQ786436 LVL786427:LVM786436 MFH786427:MFI786436 MPD786427:MPE786436 MYZ786427:MZA786436 NIV786427:NIW786436 NSR786427:NSS786436 OCN786427:OCO786436 OMJ786427:OMK786436 OWF786427:OWG786436 PGB786427:PGC786436 PPX786427:PPY786436 PZT786427:PZU786436 QJP786427:QJQ786436 QTL786427:QTM786436 RDH786427:RDI786436 RND786427:RNE786436 RWZ786427:RXA786436 SGV786427:SGW786436 SQR786427:SQS786436 TAN786427:TAO786436 TKJ786427:TKK786436 TUF786427:TUG786436 UEB786427:UEC786436 UNX786427:UNY786436 UXT786427:UXU786436 VHP786427:VHQ786436 VRL786427:VRM786436 WBH786427:WBI786436 WLD786427:WLE786436 WUZ786427:WVA786436 G851963:H851972 IN851963:IO851972 SJ851963:SK851972 ACF851963:ACG851972 AMB851963:AMC851972 AVX851963:AVY851972 BFT851963:BFU851972 BPP851963:BPQ851972 BZL851963:BZM851972 CJH851963:CJI851972 CTD851963:CTE851972 DCZ851963:DDA851972 DMV851963:DMW851972 DWR851963:DWS851972 EGN851963:EGO851972 EQJ851963:EQK851972 FAF851963:FAG851972 FKB851963:FKC851972 FTX851963:FTY851972 GDT851963:GDU851972 GNP851963:GNQ851972 GXL851963:GXM851972 HHH851963:HHI851972 HRD851963:HRE851972 IAZ851963:IBA851972 IKV851963:IKW851972 IUR851963:IUS851972 JEN851963:JEO851972 JOJ851963:JOK851972 JYF851963:JYG851972 KIB851963:KIC851972 KRX851963:KRY851972 LBT851963:LBU851972 LLP851963:LLQ851972 LVL851963:LVM851972 MFH851963:MFI851972 MPD851963:MPE851972 MYZ851963:MZA851972 NIV851963:NIW851972 NSR851963:NSS851972 OCN851963:OCO851972 OMJ851963:OMK851972 OWF851963:OWG851972 PGB851963:PGC851972 PPX851963:PPY851972 PZT851963:PZU851972 QJP851963:QJQ851972 QTL851963:QTM851972 RDH851963:RDI851972 RND851963:RNE851972 RWZ851963:RXA851972 SGV851963:SGW851972 SQR851963:SQS851972 TAN851963:TAO851972 TKJ851963:TKK851972 TUF851963:TUG851972 UEB851963:UEC851972 UNX851963:UNY851972 UXT851963:UXU851972 VHP851963:VHQ851972 VRL851963:VRM851972 WBH851963:WBI851972 WLD851963:WLE851972 WUZ851963:WVA851972 G917499:H917508 IN917499:IO917508 SJ917499:SK917508 ACF917499:ACG917508 AMB917499:AMC917508 AVX917499:AVY917508 BFT917499:BFU917508 BPP917499:BPQ917508 BZL917499:BZM917508 CJH917499:CJI917508 CTD917499:CTE917508 DCZ917499:DDA917508 DMV917499:DMW917508 DWR917499:DWS917508 EGN917499:EGO917508 EQJ917499:EQK917508 FAF917499:FAG917508 FKB917499:FKC917508 FTX917499:FTY917508 GDT917499:GDU917508 GNP917499:GNQ917508 GXL917499:GXM917508 HHH917499:HHI917508 HRD917499:HRE917508 IAZ917499:IBA917508 IKV917499:IKW917508 IUR917499:IUS917508 JEN917499:JEO917508 JOJ917499:JOK917508 JYF917499:JYG917508 KIB917499:KIC917508 KRX917499:KRY917508 LBT917499:LBU917508 LLP917499:LLQ917508 LVL917499:LVM917508 MFH917499:MFI917508 MPD917499:MPE917508 MYZ917499:MZA917508 NIV917499:NIW917508 NSR917499:NSS917508 OCN917499:OCO917508 OMJ917499:OMK917508 OWF917499:OWG917508 PGB917499:PGC917508 PPX917499:PPY917508 PZT917499:PZU917508 QJP917499:QJQ917508 QTL917499:QTM917508 RDH917499:RDI917508 RND917499:RNE917508 RWZ917499:RXA917508 SGV917499:SGW917508 SQR917499:SQS917508 TAN917499:TAO917508 TKJ917499:TKK917508 TUF917499:TUG917508 UEB917499:UEC917508 UNX917499:UNY917508 UXT917499:UXU917508 VHP917499:VHQ917508 VRL917499:VRM917508 WBH917499:WBI917508 WLD917499:WLE917508 WUZ917499:WVA917508 G983035:H983044 IN983035:IO983044 SJ983035:SK983044 ACF983035:ACG983044 AMB983035:AMC983044 AVX983035:AVY983044 BFT983035:BFU983044 BPP983035:BPQ983044 BZL983035:BZM983044 CJH983035:CJI983044 CTD983035:CTE983044 DCZ983035:DDA983044 DMV983035:DMW983044 DWR983035:DWS983044 EGN983035:EGO983044 EQJ983035:EQK983044 FAF983035:FAG983044 FKB983035:FKC983044 FTX983035:FTY983044 GDT983035:GDU983044 GNP983035:GNQ983044 GXL983035:GXM983044 HHH983035:HHI983044 HRD983035:HRE983044 IAZ983035:IBA983044 IKV983035:IKW983044 IUR983035:IUS983044 JEN983035:JEO983044 JOJ983035:JOK983044 JYF983035:JYG983044 KIB983035:KIC983044 KRX983035:KRY983044 LBT983035:LBU983044 LLP983035:LLQ983044 LVL983035:LVM983044 MFH983035:MFI983044 MPD983035:MPE983044 MYZ983035:MZA983044 NIV983035:NIW983044 NSR983035:NSS983044 OCN983035:OCO983044 OMJ983035:OMK983044 OWF983035:OWG983044 PGB983035:PGC983044 PPX983035:PPY983044 PZT983035:PZU983044 QJP983035:QJQ983044 QTL983035:QTM983044 RDH983035:RDI983044 RND983035:RNE983044 RWZ983035:RXA983044 SGV983035:SGW983044 SQR983035:SQS983044 TAN983035:TAO983044 TKJ983035:TKK983044 TUF983035:TUG983044 UEB983035:UEC983044 UNX983035:UNY983044 UXT983035:UXU983044 VHP983035:VHQ983044 VRL983035:VRM983044 WBH983035:WBI983044 WLD983035:WLE983044 WUZ983035:WVA983044"/>
    <dataValidation allowBlank="1" error="Der Mindestbeschäftigungsumfang einer / eines  Beschäftigten muss mindestens 50% einer Vollzeitstelle betragen._x000a_" sqref="F65382:H65391 IM65382:IO65391 SI65382:SK65391 ACE65382:ACG65391 AMA65382:AMC65391 AVW65382:AVY65391 BFS65382:BFU65391 BPO65382:BPQ65391 BZK65382:BZM65391 CJG65382:CJI65391 CTC65382:CTE65391 DCY65382:DDA65391 DMU65382:DMW65391 DWQ65382:DWS65391 EGM65382:EGO65391 EQI65382:EQK65391 FAE65382:FAG65391 FKA65382:FKC65391 FTW65382:FTY65391 GDS65382:GDU65391 GNO65382:GNQ65391 GXK65382:GXM65391 HHG65382:HHI65391 HRC65382:HRE65391 IAY65382:IBA65391 IKU65382:IKW65391 IUQ65382:IUS65391 JEM65382:JEO65391 JOI65382:JOK65391 JYE65382:JYG65391 KIA65382:KIC65391 KRW65382:KRY65391 LBS65382:LBU65391 LLO65382:LLQ65391 LVK65382:LVM65391 MFG65382:MFI65391 MPC65382:MPE65391 MYY65382:MZA65391 NIU65382:NIW65391 NSQ65382:NSS65391 OCM65382:OCO65391 OMI65382:OMK65391 OWE65382:OWG65391 PGA65382:PGC65391 PPW65382:PPY65391 PZS65382:PZU65391 QJO65382:QJQ65391 QTK65382:QTM65391 RDG65382:RDI65391 RNC65382:RNE65391 RWY65382:RXA65391 SGU65382:SGW65391 SQQ65382:SQS65391 TAM65382:TAO65391 TKI65382:TKK65391 TUE65382:TUG65391 UEA65382:UEC65391 UNW65382:UNY65391 UXS65382:UXU65391 VHO65382:VHQ65391 VRK65382:VRM65391 WBG65382:WBI65391 WLC65382:WLE65391 WUY65382:WVA65391 F130918:H130927 IM130918:IO130927 SI130918:SK130927 ACE130918:ACG130927 AMA130918:AMC130927 AVW130918:AVY130927 BFS130918:BFU130927 BPO130918:BPQ130927 BZK130918:BZM130927 CJG130918:CJI130927 CTC130918:CTE130927 DCY130918:DDA130927 DMU130918:DMW130927 DWQ130918:DWS130927 EGM130918:EGO130927 EQI130918:EQK130927 FAE130918:FAG130927 FKA130918:FKC130927 FTW130918:FTY130927 GDS130918:GDU130927 GNO130918:GNQ130927 GXK130918:GXM130927 HHG130918:HHI130927 HRC130918:HRE130927 IAY130918:IBA130927 IKU130918:IKW130927 IUQ130918:IUS130927 JEM130918:JEO130927 JOI130918:JOK130927 JYE130918:JYG130927 KIA130918:KIC130927 KRW130918:KRY130927 LBS130918:LBU130927 LLO130918:LLQ130927 LVK130918:LVM130927 MFG130918:MFI130927 MPC130918:MPE130927 MYY130918:MZA130927 NIU130918:NIW130927 NSQ130918:NSS130927 OCM130918:OCO130927 OMI130918:OMK130927 OWE130918:OWG130927 PGA130918:PGC130927 PPW130918:PPY130927 PZS130918:PZU130927 QJO130918:QJQ130927 QTK130918:QTM130927 RDG130918:RDI130927 RNC130918:RNE130927 RWY130918:RXA130927 SGU130918:SGW130927 SQQ130918:SQS130927 TAM130918:TAO130927 TKI130918:TKK130927 TUE130918:TUG130927 UEA130918:UEC130927 UNW130918:UNY130927 UXS130918:UXU130927 VHO130918:VHQ130927 VRK130918:VRM130927 WBG130918:WBI130927 WLC130918:WLE130927 WUY130918:WVA130927 F196454:H196463 IM196454:IO196463 SI196454:SK196463 ACE196454:ACG196463 AMA196454:AMC196463 AVW196454:AVY196463 BFS196454:BFU196463 BPO196454:BPQ196463 BZK196454:BZM196463 CJG196454:CJI196463 CTC196454:CTE196463 DCY196454:DDA196463 DMU196454:DMW196463 DWQ196454:DWS196463 EGM196454:EGO196463 EQI196454:EQK196463 FAE196454:FAG196463 FKA196454:FKC196463 FTW196454:FTY196463 GDS196454:GDU196463 GNO196454:GNQ196463 GXK196454:GXM196463 HHG196454:HHI196463 HRC196454:HRE196463 IAY196454:IBA196463 IKU196454:IKW196463 IUQ196454:IUS196463 JEM196454:JEO196463 JOI196454:JOK196463 JYE196454:JYG196463 KIA196454:KIC196463 KRW196454:KRY196463 LBS196454:LBU196463 LLO196454:LLQ196463 LVK196454:LVM196463 MFG196454:MFI196463 MPC196454:MPE196463 MYY196454:MZA196463 NIU196454:NIW196463 NSQ196454:NSS196463 OCM196454:OCO196463 OMI196454:OMK196463 OWE196454:OWG196463 PGA196454:PGC196463 PPW196454:PPY196463 PZS196454:PZU196463 QJO196454:QJQ196463 QTK196454:QTM196463 RDG196454:RDI196463 RNC196454:RNE196463 RWY196454:RXA196463 SGU196454:SGW196463 SQQ196454:SQS196463 TAM196454:TAO196463 TKI196454:TKK196463 TUE196454:TUG196463 UEA196454:UEC196463 UNW196454:UNY196463 UXS196454:UXU196463 VHO196454:VHQ196463 VRK196454:VRM196463 WBG196454:WBI196463 WLC196454:WLE196463 WUY196454:WVA196463 F261990:H261999 IM261990:IO261999 SI261990:SK261999 ACE261990:ACG261999 AMA261990:AMC261999 AVW261990:AVY261999 BFS261990:BFU261999 BPO261990:BPQ261999 BZK261990:BZM261999 CJG261990:CJI261999 CTC261990:CTE261999 DCY261990:DDA261999 DMU261990:DMW261999 DWQ261990:DWS261999 EGM261990:EGO261999 EQI261990:EQK261999 FAE261990:FAG261999 FKA261990:FKC261999 FTW261990:FTY261999 GDS261990:GDU261999 GNO261990:GNQ261999 GXK261990:GXM261999 HHG261990:HHI261999 HRC261990:HRE261999 IAY261990:IBA261999 IKU261990:IKW261999 IUQ261990:IUS261999 JEM261990:JEO261999 JOI261990:JOK261999 JYE261990:JYG261999 KIA261990:KIC261999 KRW261990:KRY261999 LBS261990:LBU261999 LLO261990:LLQ261999 LVK261990:LVM261999 MFG261990:MFI261999 MPC261990:MPE261999 MYY261990:MZA261999 NIU261990:NIW261999 NSQ261990:NSS261999 OCM261990:OCO261999 OMI261990:OMK261999 OWE261990:OWG261999 PGA261990:PGC261999 PPW261990:PPY261999 PZS261990:PZU261999 QJO261990:QJQ261999 QTK261990:QTM261999 RDG261990:RDI261999 RNC261990:RNE261999 RWY261990:RXA261999 SGU261990:SGW261999 SQQ261990:SQS261999 TAM261990:TAO261999 TKI261990:TKK261999 TUE261990:TUG261999 UEA261990:UEC261999 UNW261990:UNY261999 UXS261990:UXU261999 VHO261990:VHQ261999 VRK261990:VRM261999 WBG261990:WBI261999 WLC261990:WLE261999 WUY261990:WVA261999 F327526:H327535 IM327526:IO327535 SI327526:SK327535 ACE327526:ACG327535 AMA327526:AMC327535 AVW327526:AVY327535 BFS327526:BFU327535 BPO327526:BPQ327535 BZK327526:BZM327535 CJG327526:CJI327535 CTC327526:CTE327535 DCY327526:DDA327535 DMU327526:DMW327535 DWQ327526:DWS327535 EGM327526:EGO327535 EQI327526:EQK327535 FAE327526:FAG327535 FKA327526:FKC327535 FTW327526:FTY327535 GDS327526:GDU327535 GNO327526:GNQ327535 GXK327526:GXM327535 HHG327526:HHI327535 HRC327526:HRE327535 IAY327526:IBA327535 IKU327526:IKW327535 IUQ327526:IUS327535 JEM327526:JEO327535 JOI327526:JOK327535 JYE327526:JYG327535 KIA327526:KIC327535 KRW327526:KRY327535 LBS327526:LBU327535 LLO327526:LLQ327535 LVK327526:LVM327535 MFG327526:MFI327535 MPC327526:MPE327535 MYY327526:MZA327535 NIU327526:NIW327535 NSQ327526:NSS327535 OCM327526:OCO327535 OMI327526:OMK327535 OWE327526:OWG327535 PGA327526:PGC327535 PPW327526:PPY327535 PZS327526:PZU327535 QJO327526:QJQ327535 QTK327526:QTM327535 RDG327526:RDI327535 RNC327526:RNE327535 RWY327526:RXA327535 SGU327526:SGW327535 SQQ327526:SQS327535 TAM327526:TAO327535 TKI327526:TKK327535 TUE327526:TUG327535 UEA327526:UEC327535 UNW327526:UNY327535 UXS327526:UXU327535 VHO327526:VHQ327535 VRK327526:VRM327535 WBG327526:WBI327535 WLC327526:WLE327535 WUY327526:WVA327535 F393062:H393071 IM393062:IO393071 SI393062:SK393071 ACE393062:ACG393071 AMA393062:AMC393071 AVW393062:AVY393071 BFS393062:BFU393071 BPO393062:BPQ393071 BZK393062:BZM393071 CJG393062:CJI393071 CTC393062:CTE393071 DCY393062:DDA393071 DMU393062:DMW393071 DWQ393062:DWS393071 EGM393062:EGO393071 EQI393062:EQK393071 FAE393062:FAG393071 FKA393062:FKC393071 FTW393062:FTY393071 GDS393062:GDU393071 GNO393062:GNQ393071 GXK393062:GXM393071 HHG393062:HHI393071 HRC393062:HRE393071 IAY393062:IBA393071 IKU393062:IKW393071 IUQ393062:IUS393071 JEM393062:JEO393071 JOI393062:JOK393071 JYE393062:JYG393071 KIA393062:KIC393071 KRW393062:KRY393071 LBS393062:LBU393071 LLO393062:LLQ393071 LVK393062:LVM393071 MFG393062:MFI393071 MPC393062:MPE393071 MYY393062:MZA393071 NIU393062:NIW393071 NSQ393062:NSS393071 OCM393062:OCO393071 OMI393062:OMK393071 OWE393062:OWG393071 PGA393062:PGC393071 PPW393062:PPY393071 PZS393062:PZU393071 QJO393062:QJQ393071 QTK393062:QTM393071 RDG393062:RDI393071 RNC393062:RNE393071 RWY393062:RXA393071 SGU393062:SGW393071 SQQ393062:SQS393071 TAM393062:TAO393071 TKI393062:TKK393071 TUE393062:TUG393071 UEA393062:UEC393071 UNW393062:UNY393071 UXS393062:UXU393071 VHO393062:VHQ393071 VRK393062:VRM393071 WBG393062:WBI393071 WLC393062:WLE393071 WUY393062:WVA393071 F458598:H458607 IM458598:IO458607 SI458598:SK458607 ACE458598:ACG458607 AMA458598:AMC458607 AVW458598:AVY458607 BFS458598:BFU458607 BPO458598:BPQ458607 BZK458598:BZM458607 CJG458598:CJI458607 CTC458598:CTE458607 DCY458598:DDA458607 DMU458598:DMW458607 DWQ458598:DWS458607 EGM458598:EGO458607 EQI458598:EQK458607 FAE458598:FAG458607 FKA458598:FKC458607 FTW458598:FTY458607 GDS458598:GDU458607 GNO458598:GNQ458607 GXK458598:GXM458607 HHG458598:HHI458607 HRC458598:HRE458607 IAY458598:IBA458607 IKU458598:IKW458607 IUQ458598:IUS458607 JEM458598:JEO458607 JOI458598:JOK458607 JYE458598:JYG458607 KIA458598:KIC458607 KRW458598:KRY458607 LBS458598:LBU458607 LLO458598:LLQ458607 LVK458598:LVM458607 MFG458598:MFI458607 MPC458598:MPE458607 MYY458598:MZA458607 NIU458598:NIW458607 NSQ458598:NSS458607 OCM458598:OCO458607 OMI458598:OMK458607 OWE458598:OWG458607 PGA458598:PGC458607 PPW458598:PPY458607 PZS458598:PZU458607 QJO458598:QJQ458607 QTK458598:QTM458607 RDG458598:RDI458607 RNC458598:RNE458607 RWY458598:RXA458607 SGU458598:SGW458607 SQQ458598:SQS458607 TAM458598:TAO458607 TKI458598:TKK458607 TUE458598:TUG458607 UEA458598:UEC458607 UNW458598:UNY458607 UXS458598:UXU458607 VHO458598:VHQ458607 VRK458598:VRM458607 WBG458598:WBI458607 WLC458598:WLE458607 WUY458598:WVA458607 F524134:H524143 IM524134:IO524143 SI524134:SK524143 ACE524134:ACG524143 AMA524134:AMC524143 AVW524134:AVY524143 BFS524134:BFU524143 BPO524134:BPQ524143 BZK524134:BZM524143 CJG524134:CJI524143 CTC524134:CTE524143 DCY524134:DDA524143 DMU524134:DMW524143 DWQ524134:DWS524143 EGM524134:EGO524143 EQI524134:EQK524143 FAE524134:FAG524143 FKA524134:FKC524143 FTW524134:FTY524143 GDS524134:GDU524143 GNO524134:GNQ524143 GXK524134:GXM524143 HHG524134:HHI524143 HRC524134:HRE524143 IAY524134:IBA524143 IKU524134:IKW524143 IUQ524134:IUS524143 JEM524134:JEO524143 JOI524134:JOK524143 JYE524134:JYG524143 KIA524134:KIC524143 KRW524134:KRY524143 LBS524134:LBU524143 LLO524134:LLQ524143 LVK524134:LVM524143 MFG524134:MFI524143 MPC524134:MPE524143 MYY524134:MZA524143 NIU524134:NIW524143 NSQ524134:NSS524143 OCM524134:OCO524143 OMI524134:OMK524143 OWE524134:OWG524143 PGA524134:PGC524143 PPW524134:PPY524143 PZS524134:PZU524143 QJO524134:QJQ524143 QTK524134:QTM524143 RDG524134:RDI524143 RNC524134:RNE524143 RWY524134:RXA524143 SGU524134:SGW524143 SQQ524134:SQS524143 TAM524134:TAO524143 TKI524134:TKK524143 TUE524134:TUG524143 UEA524134:UEC524143 UNW524134:UNY524143 UXS524134:UXU524143 VHO524134:VHQ524143 VRK524134:VRM524143 WBG524134:WBI524143 WLC524134:WLE524143 WUY524134:WVA524143 F589670:H589679 IM589670:IO589679 SI589670:SK589679 ACE589670:ACG589679 AMA589670:AMC589679 AVW589670:AVY589679 BFS589670:BFU589679 BPO589670:BPQ589679 BZK589670:BZM589679 CJG589670:CJI589679 CTC589670:CTE589679 DCY589670:DDA589679 DMU589670:DMW589679 DWQ589670:DWS589679 EGM589670:EGO589679 EQI589670:EQK589679 FAE589670:FAG589679 FKA589670:FKC589679 FTW589670:FTY589679 GDS589670:GDU589679 GNO589670:GNQ589679 GXK589670:GXM589679 HHG589670:HHI589679 HRC589670:HRE589679 IAY589670:IBA589679 IKU589670:IKW589679 IUQ589670:IUS589679 JEM589670:JEO589679 JOI589670:JOK589679 JYE589670:JYG589679 KIA589670:KIC589679 KRW589670:KRY589679 LBS589670:LBU589679 LLO589670:LLQ589679 LVK589670:LVM589679 MFG589670:MFI589679 MPC589670:MPE589679 MYY589670:MZA589679 NIU589670:NIW589679 NSQ589670:NSS589679 OCM589670:OCO589679 OMI589670:OMK589679 OWE589670:OWG589679 PGA589670:PGC589679 PPW589670:PPY589679 PZS589670:PZU589679 QJO589670:QJQ589679 QTK589670:QTM589679 RDG589670:RDI589679 RNC589670:RNE589679 RWY589670:RXA589679 SGU589670:SGW589679 SQQ589670:SQS589679 TAM589670:TAO589679 TKI589670:TKK589679 TUE589670:TUG589679 UEA589670:UEC589679 UNW589670:UNY589679 UXS589670:UXU589679 VHO589670:VHQ589679 VRK589670:VRM589679 WBG589670:WBI589679 WLC589670:WLE589679 WUY589670:WVA589679 F655206:H655215 IM655206:IO655215 SI655206:SK655215 ACE655206:ACG655215 AMA655206:AMC655215 AVW655206:AVY655215 BFS655206:BFU655215 BPO655206:BPQ655215 BZK655206:BZM655215 CJG655206:CJI655215 CTC655206:CTE655215 DCY655206:DDA655215 DMU655206:DMW655215 DWQ655206:DWS655215 EGM655206:EGO655215 EQI655206:EQK655215 FAE655206:FAG655215 FKA655206:FKC655215 FTW655206:FTY655215 GDS655206:GDU655215 GNO655206:GNQ655215 GXK655206:GXM655215 HHG655206:HHI655215 HRC655206:HRE655215 IAY655206:IBA655215 IKU655206:IKW655215 IUQ655206:IUS655215 JEM655206:JEO655215 JOI655206:JOK655215 JYE655206:JYG655215 KIA655206:KIC655215 KRW655206:KRY655215 LBS655206:LBU655215 LLO655206:LLQ655215 LVK655206:LVM655215 MFG655206:MFI655215 MPC655206:MPE655215 MYY655206:MZA655215 NIU655206:NIW655215 NSQ655206:NSS655215 OCM655206:OCO655215 OMI655206:OMK655215 OWE655206:OWG655215 PGA655206:PGC655215 PPW655206:PPY655215 PZS655206:PZU655215 QJO655206:QJQ655215 QTK655206:QTM655215 RDG655206:RDI655215 RNC655206:RNE655215 RWY655206:RXA655215 SGU655206:SGW655215 SQQ655206:SQS655215 TAM655206:TAO655215 TKI655206:TKK655215 TUE655206:TUG655215 UEA655206:UEC655215 UNW655206:UNY655215 UXS655206:UXU655215 VHO655206:VHQ655215 VRK655206:VRM655215 WBG655206:WBI655215 WLC655206:WLE655215 WUY655206:WVA655215 F720742:H720751 IM720742:IO720751 SI720742:SK720751 ACE720742:ACG720751 AMA720742:AMC720751 AVW720742:AVY720751 BFS720742:BFU720751 BPO720742:BPQ720751 BZK720742:BZM720751 CJG720742:CJI720751 CTC720742:CTE720751 DCY720742:DDA720751 DMU720742:DMW720751 DWQ720742:DWS720751 EGM720742:EGO720751 EQI720742:EQK720751 FAE720742:FAG720751 FKA720742:FKC720751 FTW720742:FTY720751 GDS720742:GDU720751 GNO720742:GNQ720751 GXK720742:GXM720751 HHG720742:HHI720751 HRC720742:HRE720751 IAY720742:IBA720751 IKU720742:IKW720751 IUQ720742:IUS720751 JEM720742:JEO720751 JOI720742:JOK720751 JYE720742:JYG720751 KIA720742:KIC720751 KRW720742:KRY720751 LBS720742:LBU720751 LLO720742:LLQ720751 LVK720742:LVM720751 MFG720742:MFI720751 MPC720742:MPE720751 MYY720742:MZA720751 NIU720742:NIW720751 NSQ720742:NSS720751 OCM720742:OCO720751 OMI720742:OMK720751 OWE720742:OWG720751 PGA720742:PGC720751 PPW720742:PPY720751 PZS720742:PZU720751 QJO720742:QJQ720751 QTK720742:QTM720751 RDG720742:RDI720751 RNC720742:RNE720751 RWY720742:RXA720751 SGU720742:SGW720751 SQQ720742:SQS720751 TAM720742:TAO720751 TKI720742:TKK720751 TUE720742:TUG720751 UEA720742:UEC720751 UNW720742:UNY720751 UXS720742:UXU720751 VHO720742:VHQ720751 VRK720742:VRM720751 WBG720742:WBI720751 WLC720742:WLE720751 WUY720742:WVA720751 F786278:H786287 IM786278:IO786287 SI786278:SK786287 ACE786278:ACG786287 AMA786278:AMC786287 AVW786278:AVY786287 BFS786278:BFU786287 BPO786278:BPQ786287 BZK786278:BZM786287 CJG786278:CJI786287 CTC786278:CTE786287 DCY786278:DDA786287 DMU786278:DMW786287 DWQ786278:DWS786287 EGM786278:EGO786287 EQI786278:EQK786287 FAE786278:FAG786287 FKA786278:FKC786287 FTW786278:FTY786287 GDS786278:GDU786287 GNO786278:GNQ786287 GXK786278:GXM786287 HHG786278:HHI786287 HRC786278:HRE786287 IAY786278:IBA786287 IKU786278:IKW786287 IUQ786278:IUS786287 JEM786278:JEO786287 JOI786278:JOK786287 JYE786278:JYG786287 KIA786278:KIC786287 KRW786278:KRY786287 LBS786278:LBU786287 LLO786278:LLQ786287 LVK786278:LVM786287 MFG786278:MFI786287 MPC786278:MPE786287 MYY786278:MZA786287 NIU786278:NIW786287 NSQ786278:NSS786287 OCM786278:OCO786287 OMI786278:OMK786287 OWE786278:OWG786287 PGA786278:PGC786287 PPW786278:PPY786287 PZS786278:PZU786287 QJO786278:QJQ786287 QTK786278:QTM786287 RDG786278:RDI786287 RNC786278:RNE786287 RWY786278:RXA786287 SGU786278:SGW786287 SQQ786278:SQS786287 TAM786278:TAO786287 TKI786278:TKK786287 TUE786278:TUG786287 UEA786278:UEC786287 UNW786278:UNY786287 UXS786278:UXU786287 VHO786278:VHQ786287 VRK786278:VRM786287 WBG786278:WBI786287 WLC786278:WLE786287 WUY786278:WVA786287 F851814:H851823 IM851814:IO851823 SI851814:SK851823 ACE851814:ACG851823 AMA851814:AMC851823 AVW851814:AVY851823 BFS851814:BFU851823 BPO851814:BPQ851823 BZK851814:BZM851823 CJG851814:CJI851823 CTC851814:CTE851823 DCY851814:DDA851823 DMU851814:DMW851823 DWQ851814:DWS851823 EGM851814:EGO851823 EQI851814:EQK851823 FAE851814:FAG851823 FKA851814:FKC851823 FTW851814:FTY851823 GDS851814:GDU851823 GNO851814:GNQ851823 GXK851814:GXM851823 HHG851814:HHI851823 HRC851814:HRE851823 IAY851814:IBA851823 IKU851814:IKW851823 IUQ851814:IUS851823 JEM851814:JEO851823 JOI851814:JOK851823 JYE851814:JYG851823 KIA851814:KIC851823 KRW851814:KRY851823 LBS851814:LBU851823 LLO851814:LLQ851823 LVK851814:LVM851823 MFG851814:MFI851823 MPC851814:MPE851823 MYY851814:MZA851823 NIU851814:NIW851823 NSQ851814:NSS851823 OCM851814:OCO851823 OMI851814:OMK851823 OWE851814:OWG851823 PGA851814:PGC851823 PPW851814:PPY851823 PZS851814:PZU851823 QJO851814:QJQ851823 QTK851814:QTM851823 RDG851814:RDI851823 RNC851814:RNE851823 RWY851814:RXA851823 SGU851814:SGW851823 SQQ851814:SQS851823 TAM851814:TAO851823 TKI851814:TKK851823 TUE851814:TUG851823 UEA851814:UEC851823 UNW851814:UNY851823 UXS851814:UXU851823 VHO851814:VHQ851823 VRK851814:VRM851823 WBG851814:WBI851823 WLC851814:WLE851823 WUY851814:WVA851823 F917350:H917359 IM917350:IO917359 SI917350:SK917359 ACE917350:ACG917359 AMA917350:AMC917359 AVW917350:AVY917359 BFS917350:BFU917359 BPO917350:BPQ917359 BZK917350:BZM917359 CJG917350:CJI917359 CTC917350:CTE917359 DCY917350:DDA917359 DMU917350:DMW917359 DWQ917350:DWS917359 EGM917350:EGO917359 EQI917350:EQK917359 FAE917350:FAG917359 FKA917350:FKC917359 FTW917350:FTY917359 GDS917350:GDU917359 GNO917350:GNQ917359 GXK917350:GXM917359 HHG917350:HHI917359 HRC917350:HRE917359 IAY917350:IBA917359 IKU917350:IKW917359 IUQ917350:IUS917359 JEM917350:JEO917359 JOI917350:JOK917359 JYE917350:JYG917359 KIA917350:KIC917359 KRW917350:KRY917359 LBS917350:LBU917359 LLO917350:LLQ917359 LVK917350:LVM917359 MFG917350:MFI917359 MPC917350:MPE917359 MYY917350:MZA917359 NIU917350:NIW917359 NSQ917350:NSS917359 OCM917350:OCO917359 OMI917350:OMK917359 OWE917350:OWG917359 PGA917350:PGC917359 PPW917350:PPY917359 PZS917350:PZU917359 QJO917350:QJQ917359 QTK917350:QTM917359 RDG917350:RDI917359 RNC917350:RNE917359 RWY917350:RXA917359 SGU917350:SGW917359 SQQ917350:SQS917359 TAM917350:TAO917359 TKI917350:TKK917359 TUE917350:TUG917359 UEA917350:UEC917359 UNW917350:UNY917359 UXS917350:UXU917359 VHO917350:VHQ917359 VRK917350:VRM917359 WBG917350:WBI917359 WLC917350:WLE917359 WUY917350:WVA917359 F982886:H982895 IM982886:IO982895 SI982886:SK982895 ACE982886:ACG982895 AMA982886:AMC982895 AVW982886:AVY982895 BFS982886:BFU982895 BPO982886:BPQ982895 BZK982886:BZM982895 CJG982886:CJI982895 CTC982886:CTE982895 DCY982886:DDA982895 DMU982886:DMW982895 DWQ982886:DWS982895 EGM982886:EGO982895 EQI982886:EQK982895 FAE982886:FAG982895 FKA982886:FKC982895 FTW982886:FTY982895 GDS982886:GDU982895 GNO982886:GNQ982895 GXK982886:GXM982895 HHG982886:HHI982895 HRC982886:HRE982895 IAY982886:IBA982895 IKU982886:IKW982895 IUQ982886:IUS982895 JEM982886:JEO982895 JOI982886:JOK982895 JYE982886:JYG982895 KIA982886:KIC982895 KRW982886:KRY982895 LBS982886:LBU982895 LLO982886:LLQ982895 LVK982886:LVM982895 MFG982886:MFI982895 MPC982886:MPE982895 MYY982886:MZA982895 NIU982886:NIW982895 NSQ982886:NSS982895 OCM982886:OCO982895 OMI982886:OMK982895 OWE982886:OWG982895 PGA982886:PGC982895 PPW982886:PPY982895 PZS982886:PZU982895 QJO982886:QJQ982895 QTK982886:QTM982895 RDG982886:RDI982895 RNC982886:RNE982895 RWY982886:RXA982895 SGU982886:SGW982895 SQQ982886:SQS982895 TAM982886:TAO982895 TKI982886:TKK982895 TUE982886:TUG982895 UEA982886:UEC982895 UNW982886:UNY982895 UXS982886:UXU982895 VHO982886:VHQ982895 VRK982886:VRM982895 WBG982886:WBI982895 WLC982886:WLE982895 WUY982886:WVA982895 F65478:H65487 IM65478:IO65487 SI65478:SK65487 ACE65478:ACG65487 AMA65478:AMC65487 AVW65478:AVY65487 BFS65478:BFU65487 BPO65478:BPQ65487 BZK65478:BZM65487 CJG65478:CJI65487 CTC65478:CTE65487 DCY65478:DDA65487 DMU65478:DMW65487 DWQ65478:DWS65487 EGM65478:EGO65487 EQI65478:EQK65487 FAE65478:FAG65487 FKA65478:FKC65487 FTW65478:FTY65487 GDS65478:GDU65487 GNO65478:GNQ65487 GXK65478:GXM65487 HHG65478:HHI65487 HRC65478:HRE65487 IAY65478:IBA65487 IKU65478:IKW65487 IUQ65478:IUS65487 JEM65478:JEO65487 JOI65478:JOK65487 JYE65478:JYG65487 KIA65478:KIC65487 KRW65478:KRY65487 LBS65478:LBU65487 LLO65478:LLQ65487 LVK65478:LVM65487 MFG65478:MFI65487 MPC65478:MPE65487 MYY65478:MZA65487 NIU65478:NIW65487 NSQ65478:NSS65487 OCM65478:OCO65487 OMI65478:OMK65487 OWE65478:OWG65487 PGA65478:PGC65487 PPW65478:PPY65487 PZS65478:PZU65487 QJO65478:QJQ65487 QTK65478:QTM65487 RDG65478:RDI65487 RNC65478:RNE65487 RWY65478:RXA65487 SGU65478:SGW65487 SQQ65478:SQS65487 TAM65478:TAO65487 TKI65478:TKK65487 TUE65478:TUG65487 UEA65478:UEC65487 UNW65478:UNY65487 UXS65478:UXU65487 VHO65478:VHQ65487 VRK65478:VRM65487 WBG65478:WBI65487 WLC65478:WLE65487 WUY65478:WVA65487 F131014:H131023 IM131014:IO131023 SI131014:SK131023 ACE131014:ACG131023 AMA131014:AMC131023 AVW131014:AVY131023 BFS131014:BFU131023 BPO131014:BPQ131023 BZK131014:BZM131023 CJG131014:CJI131023 CTC131014:CTE131023 DCY131014:DDA131023 DMU131014:DMW131023 DWQ131014:DWS131023 EGM131014:EGO131023 EQI131014:EQK131023 FAE131014:FAG131023 FKA131014:FKC131023 FTW131014:FTY131023 GDS131014:GDU131023 GNO131014:GNQ131023 GXK131014:GXM131023 HHG131014:HHI131023 HRC131014:HRE131023 IAY131014:IBA131023 IKU131014:IKW131023 IUQ131014:IUS131023 JEM131014:JEO131023 JOI131014:JOK131023 JYE131014:JYG131023 KIA131014:KIC131023 KRW131014:KRY131023 LBS131014:LBU131023 LLO131014:LLQ131023 LVK131014:LVM131023 MFG131014:MFI131023 MPC131014:MPE131023 MYY131014:MZA131023 NIU131014:NIW131023 NSQ131014:NSS131023 OCM131014:OCO131023 OMI131014:OMK131023 OWE131014:OWG131023 PGA131014:PGC131023 PPW131014:PPY131023 PZS131014:PZU131023 QJO131014:QJQ131023 QTK131014:QTM131023 RDG131014:RDI131023 RNC131014:RNE131023 RWY131014:RXA131023 SGU131014:SGW131023 SQQ131014:SQS131023 TAM131014:TAO131023 TKI131014:TKK131023 TUE131014:TUG131023 UEA131014:UEC131023 UNW131014:UNY131023 UXS131014:UXU131023 VHO131014:VHQ131023 VRK131014:VRM131023 WBG131014:WBI131023 WLC131014:WLE131023 WUY131014:WVA131023 F196550:H196559 IM196550:IO196559 SI196550:SK196559 ACE196550:ACG196559 AMA196550:AMC196559 AVW196550:AVY196559 BFS196550:BFU196559 BPO196550:BPQ196559 BZK196550:BZM196559 CJG196550:CJI196559 CTC196550:CTE196559 DCY196550:DDA196559 DMU196550:DMW196559 DWQ196550:DWS196559 EGM196550:EGO196559 EQI196550:EQK196559 FAE196550:FAG196559 FKA196550:FKC196559 FTW196550:FTY196559 GDS196550:GDU196559 GNO196550:GNQ196559 GXK196550:GXM196559 HHG196550:HHI196559 HRC196550:HRE196559 IAY196550:IBA196559 IKU196550:IKW196559 IUQ196550:IUS196559 JEM196550:JEO196559 JOI196550:JOK196559 JYE196550:JYG196559 KIA196550:KIC196559 KRW196550:KRY196559 LBS196550:LBU196559 LLO196550:LLQ196559 LVK196550:LVM196559 MFG196550:MFI196559 MPC196550:MPE196559 MYY196550:MZA196559 NIU196550:NIW196559 NSQ196550:NSS196559 OCM196550:OCO196559 OMI196550:OMK196559 OWE196550:OWG196559 PGA196550:PGC196559 PPW196550:PPY196559 PZS196550:PZU196559 QJO196550:QJQ196559 QTK196550:QTM196559 RDG196550:RDI196559 RNC196550:RNE196559 RWY196550:RXA196559 SGU196550:SGW196559 SQQ196550:SQS196559 TAM196550:TAO196559 TKI196550:TKK196559 TUE196550:TUG196559 UEA196550:UEC196559 UNW196550:UNY196559 UXS196550:UXU196559 VHO196550:VHQ196559 VRK196550:VRM196559 WBG196550:WBI196559 WLC196550:WLE196559 WUY196550:WVA196559 F262086:H262095 IM262086:IO262095 SI262086:SK262095 ACE262086:ACG262095 AMA262086:AMC262095 AVW262086:AVY262095 BFS262086:BFU262095 BPO262086:BPQ262095 BZK262086:BZM262095 CJG262086:CJI262095 CTC262086:CTE262095 DCY262086:DDA262095 DMU262086:DMW262095 DWQ262086:DWS262095 EGM262086:EGO262095 EQI262086:EQK262095 FAE262086:FAG262095 FKA262086:FKC262095 FTW262086:FTY262095 GDS262086:GDU262095 GNO262086:GNQ262095 GXK262086:GXM262095 HHG262086:HHI262095 HRC262086:HRE262095 IAY262086:IBA262095 IKU262086:IKW262095 IUQ262086:IUS262095 JEM262086:JEO262095 JOI262086:JOK262095 JYE262086:JYG262095 KIA262086:KIC262095 KRW262086:KRY262095 LBS262086:LBU262095 LLO262086:LLQ262095 LVK262086:LVM262095 MFG262086:MFI262095 MPC262086:MPE262095 MYY262086:MZA262095 NIU262086:NIW262095 NSQ262086:NSS262095 OCM262086:OCO262095 OMI262086:OMK262095 OWE262086:OWG262095 PGA262086:PGC262095 PPW262086:PPY262095 PZS262086:PZU262095 QJO262086:QJQ262095 QTK262086:QTM262095 RDG262086:RDI262095 RNC262086:RNE262095 RWY262086:RXA262095 SGU262086:SGW262095 SQQ262086:SQS262095 TAM262086:TAO262095 TKI262086:TKK262095 TUE262086:TUG262095 UEA262086:UEC262095 UNW262086:UNY262095 UXS262086:UXU262095 VHO262086:VHQ262095 VRK262086:VRM262095 WBG262086:WBI262095 WLC262086:WLE262095 WUY262086:WVA262095 F327622:H327631 IM327622:IO327631 SI327622:SK327631 ACE327622:ACG327631 AMA327622:AMC327631 AVW327622:AVY327631 BFS327622:BFU327631 BPO327622:BPQ327631 BZK327622:BZM327631 CJG327622:CJI327631 CTC327622:CTE327631 DCY327622:DDA327631 DMU327622:DMW327631 DWQ327622:DWS327631 EGM327622:EGO327631 EQI327622:EQK327631 FAE327622:FAG327631 FKA327622:FKC327631 FTW327622:FTY327631 GDS327622:GDU327631 GNO327622:GNQ327631 GXK327622:GXM327631 HHG327622:HHI327631 HRC327622:HRE327631 IAY327622:IBA327631 IKU327622:IKW327631 IUQ327622:IUS327631 JEM327622:JEO327631 JOI327622:JOK327631 JYE327622:JYG327631 KIA327622:KIC327631 KRW327622:KRY327631 LBS327622:LBU327631 LLO327622:LLQ327631 LVK327622:LVM327631 MFG327622:MFI327631 MPC327622:MPE327631 MYY327622:MZA327631 NIU327622:NIW327631 NSQ327622:NSS327631 OCM327622:OCO327631 OMI327622:OMK327631 OWE327622:OWG327631 PGA327622:PGC327631 PPW327622:PPY327631 PZS327622:PZU327631 QJO327622:QJQ327631 QTK327622:QTM327631 RDG327622:RDI327631 RNC327622:RNE327631 RWY327622:RXA327631 SGU327622:SGW327631 SQQ327622:SQS327631 TAM327622:TAO327631 TKI327622:TKK327631 TUE327622:TUG327631 UEA327622:UEC327631 UNW327622:UNY327631 UXS327622:UXU327631 VHO327622:VHQ327631 VRK327622:VRM327631 WBG327622:WBI327631 WLC327622:WLE327631 WUY327622:WVA327631 F393158:H393167 IM393158:IO393167 SI393158:SK393167 ACE393158:ACG393167 AMA393158:AMC393167 AVW393158:AVY393167 BFS393158:BFU393167 BPO393158:BPQ393167 BZK393158:BZM393167 CJG393158:CJI393167 CTC393158:CTE393167 DCY393158:DDA393167 DMU393158:DMW393167 DWQ393158:DWS393167 EGM393158:EGO393167 EQI393158:EQK393167 FAE393158:FAG393167 FKA393158:FKC393167 FTW393158:FTY393167 GDS393158:GDU393167 GNO393158:GNQ393167 GXK393158:GXM393167 HHG393158:HHI393167 HRC393158:HRE393167 IAY393158:IBA393167 IKU393158:IKW393167 IUQ393158:IUS393167 JEM393158:JEO393167 JOI393158:JOK393167 JYE393158:JYG393167 KIA393158:KIC393167 KRW393158:KRY393167 LBS393158:LBU393167 LLO393158:LLQ393167 LVK393158:LVM393167 MFG393158:MFI393167 MPC393158:MPE393167 MYY393158:MZA393167 NIU393158:NIW393167 NSQ393158:NSS393167 OCM393158:OCO393167 OMI393158:OMK393167 OWE393158:OWG393167 PGA393158:PGC393167 PPW393158:PPY393167 PZS393158:PZU393167 QJO393158:QJQ393167 QTK393158:QTM393167 RDG393158:RDI393167 RNC393158:RNE393167 RWY393158:RXA393167 SGU393158:SGW393167 SQQ393158:SQS393167 TAM393158:TAO393167 TKI393158:TKK393167 TUE393158:TUG393167 UEA393158:UEC393167 UNW393158:UNY393167 UXS393158:UXU393167 VHO393158:VHQ393167 VRK393158:VRM393167 WBG393158:WBI393167 WLC393158:WLE393167 WUY393158:WVA393167 F458694:H458703 IM458694:IO458703 SI458694:SK458703 ACE458694:ACG458703 AMA458694:AMC458703 AVW458694:AVY458703 BFS458694:BFU458703 BPO458694:BPQ458703 BZK458694:BZM458703 CJG458694:CJI458703 CTC458694:CTE458703 DCY458694:DDA458703 DMU458694:DMW458703 DWQ458694:DWS458703 EGM458694:EGO458703 EQI458694:EQK458703 FAE458694:FAG458703 FKA458694:FKC458703 FTW458694:FTY458703 GDS458694:GDU458703 GNO458694:GNQ458703 GXK458694:GXM458703 HHG458694:HHI458703 HRC458694:HRE458703 IAY458694:IBA458703 IKU458694:IKW458703 IUQ458694:IUS458703 JEM458694:JEO458703 JOI458694:JOK458703 JYE458694:JYG458703 KIA458694:KIC458703 KRW458694:KRY458703 LBS458694:LBU458703 LLO458694:LLQ458703 LVK458694:LVM458703 MFG458694:MFI458703 MPC458694:MPE458703 MYY458694:MZA458703 NIU458694:NIW458703 NSQ458694:NSS458703 OCM458694:OCO458703 OMI458694:OMK458703 OWE458694:OWG458703 PGA458694:PGC458703 PPW458694:PPY458703 PZS458694:PZU458703 QJO458694:QJQ458703 QTK458694:QTM458703 RDG458694:RDI458703 RNC458694:RNE458703 RWY458694:RXA458703 SGU458694:SGW458703 SQQ458694:SQS458703 TAM458694:TAO458703 TKI458694:TKK458703 TUE458694:TUG458703 UEA458694:UEC458703 UNW458694:UNY458703 UXS458694:UXU458703 VHO458694:VHQ458703 VRK458694:VRM458703 WBG458694:WBI458703 WLC458694:WLE458703 WUY458694:WVA458703 F524230:H524239 IM524230:IO524239 SI524230:SK524239 ACE524230:ACG524239 AMA524230:AMC524239 AVW524230:AVY524239 BFS524230:BFU524239 BPO524230:BPQ524239 BZK524230:BZM524239 CJG524230:CJI524239 CTC524230:CTE524239 DCY524230:DDA524239 DMU524230:DMW524239 DWQ524230:DWS524239 EGM524230:EGO524239 EQI524230:EQK524239 FAE524230:FAG524239 FKA524230:FKC524239 FTW524230:FTY524239 GDS524230:GDU524239 GNO524230:GNQ524239 GXK524230:GXM524239 HHG524230:HHI524239 HRC524230:HRE524239 IAY524230:IBA524239 IKU524230:IKW524239 IUQ524230:IUS524239 JEM524230:JEO524239 JOI524230:JOK524239 JYE524230:JYG524239 KIA524230:KIC524239 KRW524230:KRY524239 LBS524230:LBU524239 LLO524230:LLQ524239 LVK524230:LVM524239 MFG524230:MFI524239 MPC524230:MPE524239 MYY524230:MZA524239 NIU524230:NIW524239 NSQ524230:NSS524239 OCM524230:OCO524239 OMI524230:OMK524239 OWE524230:OWG524239 PGA524230:PGC524239 PPW524230:PPY524239 PZS524230:PZU524239 QJO524230:QJQ524239 QTK524230:QTM524239 RDG524230:RDI524239 RNC524230:RNE524239 RWY524230:RXA524239 SGU524230:SGW524239 SQQ524230:SQS524239 TAM524230:TAO524239 TKI524230:TKK524239 TUE524230:TUG524239 UEA524230:UEC524239 UNW524230:UNY524239 UXS524230:UXU524239 VHO524230:VHQ524239 VRK524230:VRM524239 WBG524230:WBI524239 WLC524230:WLE524239 WUY524230:WVA524239 F589766:H589775 IM589766:IO589775 SI589766:SK589775 ACE589766:ACG589775 AMA589766:AMC589775 AVW589766:AVY589775 BFS589766:BFU589775 BPO589766:BPQ589775 BZK589766:BZM589775 CJG589766:CJI589775 CTC589766:CTE589775 DCY589766:DDA589775 DMU589766:DMW589775 DWQ589766:DWS589775 EGM589766:EGO589775 EQI589766:EQK589775 FAE589766:FAG589775 FKA589766:FKC589775 FTW589766:FTY589775 GDS589766:GDU589775 GNO589766:GNQ589775 GXK589766:GXM589775 HHG589766:HHI589775 HRC589766:HRE589775 IAY589766:IBA589775 IKU589766:IKW589775 IUQ589766:IUS589775 JEM589766:JEO589775 JOI589766:JOK589775 JYE589766:JYG589775 KIA589766:KIC589775 KRW589766:KRY589775 LBS589766:LBU589775 LLO589766:LLQ589775 LVK589766:LVM589775 MFG589766:MFI589775 MPC589766:MPE589775 MYY589766:MZA589775 NIU589766:NIW589775 NSQ589766:NSS589775 OCM589766:OCO589775 OMI589766:OMK589775 OWE589766:OWG589775 PGA589766:PGC589775 PPW589766:PPY589775 PZS589766:PZU589775 QJO589766:QJQ589775 QTK589766:QTM589775 RDG589766:RDI589775 RNC589766:RNE589775 RWY589766:RXA589775 SGU589766:SGW589775 SQQ589766:SQS589775 TAM589766:TAO589775 TKI589766:TKK589775 TUE589766:TUG589775 UEA589766:UEC589775 UNW589766:UNY589775 UXS589766:UXU589775 VHO589766:VHQ589775 VRK589766:VRM589775 WBG589766:WBI589775 WLC589766:WLE589775 WUY589766:WVA589775 F655302:H655311 IM655302:IO655311 SI655302:SK655311 ACE655302:ACG655311 AMA655302:AMC655311 AVW655302:AVY655311 BFS655302:BFU655311 BPO655302:BPQ655311 BZK655302:BZM655311 CJG655302:CJI655311 CTC655302:CTE655311 DCY655302:DDA655311 DMU655302:DMW655311 DWQ655302:DWS655311 EGM655302:EGO655311 EQI655302:EQK655311 FAE655302:FAG655311 FKA655302:FKC655311 FTW655302:FTY655311 GDS655302:GDU655311 GNO655302:GNQ655311 GXK655302:GXM655311 HHG655302:HHI655311 HRC655302:HRE655311 IAY655302:IBA655311 IKU655302:IKW655311 IUQ655302:IUS655311 JEM655302:JEO655311 JOI655302:JOK655311 JYE655302:JYG655311 KIA655302:KIC655311 KRW655302:KRY655311 LBS655302:LBU655311 LLO655302:LLQ655311 LVK655302:LVM655311 MFG655302:MFI655311 MPC655302:MPE655311 MYY655302:MZA655311 NIU655302:NIW655311 NSQ655302:NSS655311 OCM655302:OCO655311 OMI655302:OMK655311 OWE655302:OWG655311 PGA655302:PGC655311 PPW655302:PPY655311 PZS655302:PZU655311 QJO655302:QJQ655311 QTK655302:QTM655311 RDG655302:RDI655311 RNC655302:RNE655311 RWY655302:RXA655311 SGU655302:SGW655311 SQQ655302:SQS655311 TAM655302:TAO655311 TKI655302:TKK655311 TUE655302:TUG655311 UEA655302:UEC655311 UNW655302:UNY655311 UXS655302:UXU655311 VHO655302:VHQ655311 VRK655302:VRM655311 WBG655302:WBI655311 WLC655302:WLE655311 WUY655302:WVA655311 F720838:H720847 IM720838:IO720847 SI720838:SK720847 ACE720838:ACG720847 AMA720838:AMC720847 AVW720838:AVY720847 BFS720838:BFU720847 BPO720838:BPQ720847 BZK720838:BZM720847 CJG720838:CJI720847 CTC720838:CTE720847 DCY720838:DDA720847 DMU720838:DMW720847 DWQ720838:DWS720847 EGM720838:EGO720847 EQI720838:EQK720847 FAE720838:FAG720847 FKA720838:FKC720847 FTW720838:FTY720847 GDS720838:GDU720847 GNO720838:GNQ720847 GXK720838:GXM720847 HHG720838:HHI720847 HRC720838:HRE720847 IAY720838:IBA720847 IKU720838:IKW720847 IUQ720838:IUS720847 JEM720838:JEO720847 JOI720838:JOK720847 JYE720838:JYG720847 KIA720838:KIC720847 KRW720838:KRY720847 LBS720838:LBU720847 LLO720838:LLQ720847 LVK720838:LVM720847 MFG720838:MFI720847 MPC720838:MPE720847 MYY720838:MZA720847 NIU720838:NIW720847 NSQ720838:NSS720847 OCM720838:OCO720847 OMI720838:OMK720847 OWE720838:OWG720847 PGA720838:PGC720847 PPW720838:PPY720847 PZS720838:PZU720847 QJO720838:QJQ720847 QTK720838:QTM720847 RDG720838:RDI720847 RNC720838:RNE720847 RWY720838:RXA720847 SGU720838:SGW720847 SQQ720838:SQS720847 TAM720838:TAO720847 TKI720838:TKK720847 TUE720838:TUG720847 UEA720838:UEC720847 UNW720838:UNY720847 UXS720838:UXU720847 VHO720838:VHQ720847 VRK720838:VRM720847 WBG720838:WBI720847 WLC720838:WLE720847 WUY720838:WVA720847 F786374:H786383 IM786374:IO786383 SI786374:SK786383 ACE786374:ACG786383 AMA786374:AMC786383 AVW786374:AVY786383 BFS786374:BFU786383 BPO786374:BPQ786383 BZK786374:BZM786383 CJG786374:CJI786383 CTC786374:CTE786383 DCY786374:DDA786383 DMU786374:DMW786383 DWQ786374:DWS786383 EGM786374:EGO786383 EQI786374:EQK786383 FAE786374:FAG786383 FKA786374:FKC786383 FTW786374:FTY786383 GDS786374:GDU786383 GNO786374:GNQ786383 GXK786374:GXM786383 HHG786374:HHI786383 HRC786374:HRE786383 IAY786374:IBA786383 IKU786374:IKW786383 IUQ786374:IUS786383 JEM786374:JEO786383 JOI786374:JOK786383 JYE786374:JYG786383 KIA786374:KIC786383 KRW786374:KRY786383 LBS786374:LBU786383 LLO786374:LLQ786383 LVK786374:LVM786383 MFG786374:MFI786383 MPC786374:MPE786383 MYY786374:MZA786383 NIU786374:NIW786383 NSQ786374:NSS786383 OCM786374:OCO786383 OMI786374:OMK786383 OWE786374:OWG786383 PGA786374:PGC786383 PPW786374:PPY786383 PZS786374:PZU786383 QJO786374:QJQ786383 QTK786374:QTM786383 RDG786374:RDI786383 RNC786374:RNE786383 RWY786374:RXA786383 SGU786374:SGW786383 SQQ786374:SQS786383 TAM786374:TAO786383 TKI786374:TKK786383 TUE786374:TUG786383 UEA786374:UEC786383 UNW786374:UNY786383 UXS786374:UXU786383 VHO786374:VHQ786383 VRK786374:VRM786383 WBG786374:WBI786383 WLC786374:WLE786383 WUY786374:WVA786383 F851910:H851919 IM851910:IO851919 SI851910:SK851919 ACE851910:ACG851919 AMA851910:AMC851919 AVW851910:AVY851919 BFS851910:BFU851919 BPO851910:BPQ851919 BZK851910:BZM851919 CJG851910:CJI851919 CTC851910:CTE851919 DCY851910:DDA851919 DMU851910:DMW851919 DWQ851910:DWS851919 EGM851910:EGO851919 EQI851910:EQK851919 FAE851910:FAG851919 FKA851910:FKC851919 FTW851910:FTY851919 GDS851910:GDU851919 GNO851910:GNQ851919 GXK851910:GXM851919 HHG851910:HHI851919 HRC851910:HRE851919 IAY851910:IBA851919 IKU851910:IKW851919 IUQ851910:IUS851919 JEM851910:JEO851919 JOI851910:JOK851919 JYE851910:JYG851919 KIA851910:KIC851919 KRW851910:KRY851919 LBS851910:LBU851919 LLO851910:LLQ851919 LVK851910:LVM851919 MFG851910:MFI851919 MPC851910:MPE851919 MYY851910:MZA851919 NIU851910:NIW851919 NSQ851910:NSS851919 OCM851910:OCO851919 OMI851910:OMK851919 OWE851910:OWG851919 PGA851910:PGC851919 PPW851910:PPY851919 PZS851910:PZU851919 QJO851910:QJQ851919 QTK851910:QTM851919 RDG851910:RDI851919 RNC851910:RNE851919 RWY851910:RXA851919 SGU851910:SGW851919 SQQ851910:SQS851919 TAM851910:TAO851919 TKI851910:TKK851919 TUE851910:TUG851919 UEA851910:UEC851919 UNW851910:UNY851919 UXS851910:UXU851919 VHO851910:VHQ851919 VRK851910:VRM851919 WBG851910:WBI851919 WLC851910:WLE851919 WUY851910:WVA851919 F917446:H917455 IM917446:IO917455 SI917446:SK917455 ACE917446:ACG917455 AMA917446:AMC917455 AVW917446:AVY917455 BFS917446:BFU917455 BPO917446:BPQ917455 BZK917446:BZM917455 CJG917446:CJI917455 CTC917446:CTE917455 DCY917446:DDA917455 DMU917446:DMW917455 DWQ917446:DWS917455 EGM917446:EGO917455 EQI917446:EQK917455 FAE917446:FAG917455 FKA917446:FKC917455 FTW917446:FTY917455 GDS917446:GDU917455 GNO917446:GNQ917455 GXK917446:GXM917455 HHG917446:HHI917455 HRC917446:HRE917455 IAY917446:IBA917455 IKU917446:IKW917455 IUQ917446:IUS917455 JEM917446:JEO917455 JOI917446:JOK917455 JYE917446:JYG917455 KIA917446:KIC917455 KRW917446:KRY917455 LBS917446:LBU917455 LLO917446:LLQ917455 LVK917446:LVM917455 MFG917446:MFI917455 MPC917446:MPE917455 MYY917446:MZA917455 NIU917446:NIW917455 NSQ917446:NSS917455 OCM917446:OCO917455 OMI917446:OMK917455 OWE917446:OWG917455 PGA917446:PGC917455 PPW917446:PPY917455 PZS917446:PZU917455 QJO917446:QJQ917455 QTK917446:QTM917455 RDG917446:RDI917455 RNC917446:RNE917455 RWY917446:RXA917455 SGU917446:SGW917455 SQQ917446:SQS917455 TAM917446:TAO917455 TKI917446:TKK917455 TUE917446:TUG917455 UEA917446:UEC917455 UNW917446:UNY917455 UXS917446:UXU917455 VHO917446:VHQ917455 VRK917446:VRM917455 WBG917446:WBI917455 WLC917446:WLE917455 WUY917446:WVA917455 F982982:H982991 IM982982:IO982991 SI982982:SK982991 ACE982982:ACG982991 AMA982982:AMC982991 AVW982982:AVY982991 BFS982982:BFU982991 BPO982982:BPQ982991 BZK982982:BZM982991 CJG982982:CJI982991 CTC982982:CTE982991 DCY982982:DDA982991 DMU982982:DMW982991 DWQ982982:DWS982991 EGM982982:EGO982991 EQI982982:EQK982991 FAE982982:FAG982991 FKA982982:FKC982991 FTW982982:FTY982991 GDS982982:GDU982991 GNO982982:GNQ982991 GXK982982:GXM982991 HHG982982:HHI982991 HRC982982:HRE982991 IAY982982:IBA982991 IKU982982:IKW982991 IUQ982982:IUS982991 JEM982982:JEO982991 JOI982982:JOK982991 JYE982982:JYG982991 KIA982982:KIC982991 KRW982982:KRY982991 LBS982982:LBU982991 LLO982982:LLQ982991 LVK982982:LVM982991 MFG982982:MFI982991 MPC982982:MPE982991 MYY982982:MZA982991 NIU982982:NIW982991 NSQ982982:NSS982991 OCM982982:OCO982991 OMI982982:OMK982991 OWE982982:OWG982991 PGA982982:PGC982991 PPW982982:PPY982991 PZS982982:PZU982991 QJO982982:QJQ982991 QTK982982:QTM982991 RDG982982:RDI982991 RNC982982:RNE982991 RWY982982:RXA982991 SGU982982:SGW982991 SQQ982982:SQS982991 TAM982982:TAO982991 TKI982982:TKK982991 TUE982982:TUG982991 UEA982982:UEC982991 UNW982982:UNY982991 UXS982982:UXU982991 VHO982982:VHQ982991 VRK982982:VRM982991 WBG982982:WBI982991 WLC982982:WLE982991 WUY982982:WVA982991"/>
    <dataValidation allowBlank="1" showInputMessage="1" showErrorMessage="1" error="Das Summenfeld (Addition aus den drei vorangegangenen Feldern) ergibt keine 100%. Bitte überprüfen Sie Ihre Eingaben." sqref="K65403:K65412 IR65403:IR65412 SN65403:SN65412 ACJ65403:ACJ65412 AMF65403:AMF65412 AWB65403:AWB65412 BFX65403:BFX65412 BPT65403:BPT65412 BZP65403:BZP65412 CJL65403:CJL65412 CTH65403:CTH65412 DDD65403:DDD65412 DMZ65403:DMZ65412 DWV65403:DWV65412 EGR65403:EGR65412 EQN65403:EQN65412 FAJ65403:FAJ65412 FKF65403:FKF65412 FUB65403:FUB65412 GDX65403:GDX65412 GNT65403:GNT65412 GXP65403:GXP65412 HHL65403:HHL65412 HRH65403:HRH65412 IBD65403:IBD65412 IKZ65403:IKZ65412 IUV65403:IUV65412 JER65403:JER65412 JON65403:JON65412 JYJ65403:JYJ65412 KIF65403:KIF65412 KSB65403:KSB65412 LBX65403:LBX65412 LLT65403:LLT65412 LVP65403:LVP65412 MFL65403:MFL65412 MPH65403:MPH65412 MZD65403:MZD65412 NIZ65403:NIZ65412 NSV65403:NSV65412 OCR65403:OCR65412 OMN65403:OMN65412 OWJ65403:OWJ65412 PGF65403:PGF65412 PQB65403:PQB65412 PZX65403:PZX65412 QJT65403:QJT65412 QTP65403:QTP65412 RDL65403:RDL65412 RNH65403:RNH65412 RXD65403:RXD65412 SGZ65403:SGZ65412 SQV65403:SQV65412 TAR65403:TAR65412 TKN65403:TKN65412 TUJ65403:TUJ65412 UEF65403:UEF65412 UOB65403:UOB65412 UXX65403:UXX65412 VHT65403:VHT65412 VRP65403:VRP65412 WBL65403:WBL65412 WLH65403:WLH65412 WVD65403:WVD65412 K130939:K130948 IR130939:IR130948 SN130939:SN130948 ACJ130939:ACJ130948 AMF130939:AMF130948 AWB130939:AWB130948 BFX130939:BFX130948 BPT130939:BPT130948 BZP130939:BZP130948 CJL130939:CJL130948 CTH130939:CTH130948 DDD130939:DDD130948 DMZ130939:DMZ130948 DWV130939:DWV130948 EGR130939:EGR130948 EQN130939:EQN130948 FAJ130939:FAJ130948 FKF130939:FKF130948 FUB130939:FUB130948 GDX130939:GDX130948 GNT130939:GNT130948 GXP130939:GXP130948 HHL130939:HHL130948 HRH130939:HRH130948 IBD130939:IBD130948 IKZ130939:IKZ130948 IUV130939:IUV130948 JER130939:JER130948 JON130939:JON130948 JYJ130939:JYJ130948 KIF130939:KIF130948 KSB130939:KSB130948 LBX130939:LBX130948 LLT130939:LLT130948 LVP130939:LVP130948 MFL130939:MFL130948 MPH130939:MPH130948 MZD130939:MZD130948 NIZ130939:NIZ130948 NSV130939:NSV130948 OCR130939:OCR130948 OMN130939:OMN130948 OWJ130939:OWJ130948 PGF130939:PGF130948 PQB130939:PQB130948 PZX130939:PZX130948 QJT130939:QJT130948 QTP130939:QTP130948 RDL130939:RDL130948 RNH130939:RNH130948 RXD130939:RXD130948 SGZ130939:SGZ130948 SQV130939:SQV130948 TAR130939:TAR130948 TKN130939:TKN130948 TUJ130939:TUJ130948 UEF130939:UEF130948 UOB130939:UOB130948 UXX130939:UXX130948 VHT130939:VHT130948 VRP130939:VRP130948 WBL130939:WBL130948 WLH130939:WLH130948 WVD130939:WVD130948 K196475:K196484 IR196475:IR196484 SN196475:SN196484 ACJ196475:ACJ196484 AMF196475:AMF196484 AWB196475:AWB196484 BFX196475:BFX196484 BPT196475:BPT196484 BZP196475:BZP196484 CJL196475:CJL196484 CTH196475:CTH196484 DDD196475:DDD196484 DMZ196475:DMZ196484 DWV196475:DWV196484 EGR196475:EGR196484 EQN196475:EQN196484 FAJ196475:FAJ196484 FKF196475:FKF196484 FUB196475:FUB196484 GDX196475:GDX196484 GNT196475:GNT196484 GXP196475:GXP196484 HHL196475:HHL196484 HRH196475:HRH196484 IBD196475:IBD196484 IKZ196475:IKZ196484 IUV196475:IUV196484 JER196475:JER196484 JON196475:JON196484 JYJ196475:JYJ196484 KIF196475:KIF196484 KSB196475:KSB196484 LBX196475:LBX196484 LLT196475:LLT196484 LVP196475:LVP196484 MFL196475:MFL196484 MPH196475:MPH196484 MZD196475:MZD196484 NIZ196475:NIZ196484 NSV196475:NSV196484 OCR196475:OCR196484 OMN196475:OMN196484 OWJ196475:OWJ196484 PGF196475:PGF196484 PQB196475:PQB196484 PZX196475:PZX196484 QJT196475:QJT196484 QTP196475:QTP196484 RDL196475:RDL196484 RNH196475:RNH196484 RXD196475:RXD196484 SGZ196475:SGZ196484 SQV196475:SQV196484 TAR196475:TAR196484 TKN196475:TKN196484 TUJ196475:TUJ196484 UEF196475:UEF196484 UOB196475:UOB196484 UXX196475:UXX196484 VHT196475:VHT196484 VRP196475:VRP196484 WBL196475:WBL196484 WLH196475:WLH196484 WVD196475:WVD196484 K262011:K262020 IR262011:IR262020 SN262011:SN262020 ACJ262011:ACJ262020 AMF262011:AMF262020 AWB262011:AWB262020 BFX262011:BFX262020 BPT262011:BPT262020 BZP262011:BZP262020 CJL262011:CJL262020 CTH262011:CTH262020 DDD262011:DDD262020 DMZ262011:DMZ262020 DWV262011:DWV262020 EGR262011:EGR262020 EQN262011:EQN262020 FAJ262011:FAJ262020 FKF262011:FKF262020 FUB262011:FUB262020 GDX262011:GDX262020 GNT262011:GNT262020 GXP262011:GXP262020 HHL262011:HHL262020 HRH262011:HRH262020 IBD262011:IBD262020 IKZ262011:IKZ262020 IUV262011:IUV262020 JER262011:JER262020 JON262011:JON262020 JYJ262011:JYJ262020 KIF262011:KIF262020 KSB262011:KSB262020 LBX262011:LBX262020 LLT262011:LLT262020 LVP262011:LVP262020 MFL262011:MFL262020 MPH262011:MPH262020 MZD262011:MZD262020 NIZ262011:NIZ262020 NSV262011:NSV262020 OCR262011:OCR262020 OMN262011:OMN262020 OWJ262011:OWJ262020 PGF262011:PGF262020 PQB262011:PQB262020 PZX262011:PZX262020 QJT262011:QJT262020 QTP262011:QTP262020 RDL262011:RDL262020 RNH262011:RNH262020 RXD262011:RXD262020 SGZ262011:SGZ262020 SQV262011:SQV262020 TAR262011:TAR262020 TKN262011:TKN262020 TUJ262011:TUJ262020 UEF262011:UEF262020 UOB262011:UOB262020 UXX262011:UXX262020 VHT262011:VHT262020 VRP262011:VRP262020 WBL262011:WBL262020 WLH262011:WLH262020 WVD262011:WVD262020 K327547:K327556 IR327547:IR327556 SN327547:SN327556 ACJ327547:ACJ327556 AMF327547:AMF327556 AWB327547:AWB327556 BFX327547:BFX327556 BPT327547:BPT327556 BZP327547:BZP327556 CJL327547:CJL327556 CTH327547:CTH327556 DDD327547:DDD327556 DMZ327547:DMZ327556 DWV327547:DWV327556 EGR327547:EGR327556 EQN327547:EQN327556 FAJ327547:FAJ327556 FKF327547:FKF327556 FUB327547:FUB327556 GDX327547:GDX327556 GNT327547:GNT327556 GXP327547:GXP327556 HHL327547:HHL327556 HRH327547:HRH327556 IBD327547:IBD327556 IKZ327547:IKZ327556 IUV327547:IUV327556 JER327547:JER327556 JON327547:JON327556 JYJ327547:JYJ327556 KIF327547:KIF327556 KSB327547:KSB327556 LBX327547:LBX327556 LLT327547:LLT327556 LVP327547:LVP327556 MFL327547:MFL327556 MPH327547:MPH327556 MZD327547:MZD327556 NIZ327547:NIZ327556 NSV327547:NSV327556 OCR327547:OCR327556 OMN327547:OMN327556 OWJ327547:OWJ327556 PGF327547:PGF327556 PQB327547:PQB327556 PZX327547:PZX327556 QJT327547:QJT327556 QTP327547:QTP327556 RDL327547:RDL327556 RNH327547:RNH327556 RXD327547:RXD327556 SGZ327547:SGZ327556 SQV327547:SQV327556 TAR327547:TAR327556 TKN327547:TKN327556 TUJ327547:TUJ327556 UEF327547:UEF327556 UOB327547:UOB327556 UXX327547:UXX327556 VHT327547:VHT327556 VRP327547:VRP327556 WBL327547:WBL327556 WLH327547:WLH327556 WVD327547:WVD327556 K393083:K393092 IR393083:IR393092 SN393083:SN393092 ACJ393083:ACJ393092 AMF393083:AMF393092 AWB393083:AWB393092 BFX393083:BFX393092 BPT393083:BPT393092 BZP393083:BZP393092 CJL393083:CJL393092 CTH393083:CTH393092 DDD393083:DDD393092 DMZ393083:DMZ393092 DWV393083:DWV393092 EGR393083:EGR393092 EQN393083:EQN393092 FAJ393083:FAJ393092 FKF393083:FKF393092 FUB393083:FUB393092 GDX393083:GDX393092 GNT393083:GNT393092 GXP393083:GXP393092 HHL393083:HHL393092 HRH393083:HRH393092 IBD393083:IBD393092 IKZ393083:IKZ393092 IUV393083:IUV393092 JER393083:JER393092 JON393083:JON393092 JYJ393083:JYJ393092 KIF393083:KIF393092 KSB393083:KSB393092 LBX393083:LBX393092 LLT393083:LLT393092 LVP393083:LVP393092 MFL393083:MFL393092 MPH393083:MPH393092 MZD393083:MZD393092 NIZ393083:NIZ393092 NSV393083:NSV393092 OCR393083:OCR393092 OMN393083:OMN393092 OWJ393083:OWJ393092 PGF393083:PGF393092 PQB393083:PQB393092 PZX393083:PZX393092 QJT393083:QJT393092 QTP393083:QTP393092 RDL393083:RDL393092 RNH393083:RNH393092 RXD393083:RXD393092 SGZ393083:SGZ393092 SQV393083:SQV393092 TAR393083:TAR393092 TKN393083:TKN393092 TUJ393083:TUJ393092 UEF393083:UEF393092 UOB393083:UOB393092 UXX393083:UXX393092 VHT393083:VHT393092 VRP393083:VRP393092 WBL393083:WBL393092 WLH393083:WLH393092 WVD393083:WVD393092 K458619:K458628 IR458619:IR458628 SN458619:SN458628 ACJ458619:ACJ458628 AMF458619:AMF458628 AWB458619:AWB458628 BFX458619:BFX458628 BPT458619:BPT458628 BZP458619:BZP458628 CJL458619:CJL458628 CTH458619:CTH458628 DDD458619:DDD458628 DMZ458619:DMZ458628 DWV458619:DWV458628 EGR458619:EGR458628 EQN458619:EQN458628 FAJ458619:FAJ458628 FKF458619:FKF458628 FUB458619:FUB458628 GDX458619:GDX458628 GNT458619:GNT458628 GXP458619:GXP458628 HHL458619:HHL458628 HRH458619:HRH458628 IBD458619:IBD458628 IKZ458619:IKZ458628 IUV458619:IUV458628 JER458619:JER458628 JON458619:JON458628 JYJ458619:JYJ458628 KIF458619:KIF458628 KSB458619:KSB458628 LBX458619:LBX458628 LLT458619:LLT458628 LVP458619:LVP458628 MFL458619:MFL458628 MPH458619:MPH458628 MZD458619:MZD458628 NIZ458619:NIZ458628 NSV458619:NSV458628 OCR458619:OCR458628 OMN458619:OMN458628 OWJ458619:OWJ458628 PGF458619:PGF458628 PQB458619:PQB458628 PZX458619:PZX458628 QJT458619:QJT458628 QTP458619:QTP458628 RDL458619:RDL458628 RNH458619:RNH458628 RXD458619:RXD458628 SGZ458619:SGZ458628 SQV458619:SQV458628 TAR458619:TAR458628 TKN458619:TKN458628 TUJ458619:TUJ458628 UEF458619:UEF458628 UOB458619:UOB458628 UXX458619:UXX458628 VHT458619:VHT458628 VRP458619:VRP458628 WBL458619:WBL458628 WLH458619:WLH458628 WVD458619:WVD458628 K524155:K524164 IR524155:IR524164 SN524155:SN524164 ACJ524155:ACJ524164 AMF524155:AMF524164 AWB524155:AWB524164 BFX524155:BFX524164 BPT524155:BPT524164 BZP524155:BZP524164 CJL524155:CJL524164 CTH524155:CTH524164 DDD524155:DDD524164 DMZ524155:DMZ524164 DWV524155:DWV524164 EGR524155:EGR524164 EQN524155:EQN524164 FAJ524155:FAJ524164 FKF524155:FKF524164 FUB524155:FUB524164 GDX524155:GDX524164 GNT524155:GNT524164 GXP524155:GXP524164 HHL524155:HHL524164 HRH524155:HRH524164 IBD524155:IBD524164 IKZ524155:IKZ524164 IUV524155:IUV524164 JER524155:JER524164 JON524155:JON524164 JYJ524155:JYJ524164 KIF524155:KIF524164 KSB524155:KSB524164 LBX524155:LBX524164 LLT524155:LLT524164 LVP524155:LVP524164 MFL524155:MFL524164 MPH524155:MPH524164 MZD524155:MZD524164 NIZ524155:NIZ524164 NSV524155:NSV524164 OCR524155:OCR524164 OMN524155:OMN524164 OWJ524155:OWJ524164 PGF524155:PGF524164 PQB524155:PQB524164 PZX524155:PZX524164 QJT524155:QJT524164 QTP524155:QTP524164 RDL524155:RDL524164 RNH524155:RNH524164 RXD524155:RXD524164 SGZ524155:SGZ524164 SQV524155:SQV524164 TAR524155:TAR524164 TKN524155:TKN524164 TUJ524155:TUJ524164 UEF524155:UEF524164 UOB524155:UOB524164 UXX524155:UXX524164 VHT524155:VHT524164 VRP524155:VRP524164 WBL524155:WBL524164 WLH524155:WLH524164 WVD524155:WVD524164 K589691:K589700 IR589691:IR589700 SN589691:SN589700 ACJ589691:ACJ589700 AMF589691:AMF589700 AWB589691:AWB589700 BFX589691:BFX589700 BPT589691:BPT589700 BZP589691:BZP589700 CJL589691:CJL589700 CTH589691:CTH589700 DDD589691:DDD589700 DMZ589691:DMZ589700 DWV589691:DWV589700 EGR589691:EGR589700 EQN589691:EQN589700 FAJ589691:FAJ589700 FKF589691:FKF589700 FUB589691:FUB589700 GDX589691:GDX589700 GNT589691:GNT589700 GXP589691:GXP589700 HHL589691:HHL589700 HRH589691:HRH589700 IBD589691:IBD589700 IKZ589691:IKZ589700 IUV589691:IUV589700 JER589691:JER589700 JON589691:JON589700 JYJ589691:JYJ589700 KIF589691:KIF589700 KSB589691:KSB589700 LBX589691:LBX589700 LLT589691:LLT589700 LVP589691:LVP589700 MFL589691:MFL589700 MPH589691:MPH589700 MZD589691:MZD589700 NIZ589691:NIZ589700 NSV589691:NSV589700 OCR589691:OCR589700 OMN589691:OMN589700 OWJ589691:OWJ589700 PGF589691:PGF589700 PQB589691:PQB589700 PZX589691:PZX589700 QJT589691:QJT589700 QTP589691:QTP589700 RDL589691:RDL589700 RNH589691:RNH589700 RXD589691:RXD589700 SGZ589691:SGZ589700 SQV589691:SQV589700 TAR589691:TAR589700 TKN589691:TKN589700 TUJ589691:TUJ589700 UEF589691:UEF589700 UOB589691:UOB589700 UXX589691:UXX589700 VHT589691:VHT589700 VRP589691:VRP589700 WBL589691:WBL589700 WLH589691:WLH589700 WVD589691:WVD589700 K655227:K655236 IR655227:IR655236 SN655227:SN655236 ACJ655227:ACJ655236 AMF655227:AMF655236 AWB655227:AWB655236 BFX655227:BFX655236 BPT655227:BPT655236 BZP655227:BZP655236 CJL655227:CJL655236 CTH655227:CTH655236 DDD655227:DDD655236 DMZ655227:DMZ655236 DWV655227:DWV655236 EGR655227:EGR655236 EQN655227:EQN655236 FAJ655227:FAJ655236 FKF655227:FKF655236 FUB655227:FUB655236 GDX655227:GDX655236 GNT655227:GNT655236 GXP655227:GXP655236 HHL655227:HHL655236 HRH655227:HRH655236 IBD655227:IBD655236 IKZ655227:IKZ655236 IUV655227:IUV655236 JER655227:JER655236 JON655227:JON655236 JYJ655227:JYJ655236 KIF655227:KIF655236 KSB655227:KSB655236 LBX655227:LBX655236 LLT655227:LLT655236 LVP655227:LVP655236 MFL655227:MFL655236 MPH655227:MPH655236 MZD655227:MZD655236 NIZ655227:NIZ655236 NSV655227:NSV655236 OCR655227:OCR655236 OMN655227:OMN655236 OWJ655227:OWJ655236 PGF655227:PGF655236 PQB655227:PQB655236 PZX655227:PZX655236 QJT655227:QJT655236 QTP655227:QTP655236 RDL655227:RDL655236 RNH655227:RNH655236 RXD655227:RXD655236 SGZ655227:SGZ655236 SQV655227:SQV655236 TAR655227:TAR655236 TKN655227:TKN655236 TUJ655227:TUJ655236 UEF655227:UEF655236 UOB655227:UOB655236 UXX655227:UXX655236 VHT655227:VHT655236 VRP655227:VRP655236 WBL655227:WBL655236 WLH655227:WLH655236 WVD655227:WVD655236 K720763:K720772 IR720763:IR720772 SN720763:SN720772 ACJ720763:ACJ720772 AMF720763:AMF720772 AWB720763:AWB720772 BFX720763:BFX720772 BPT720763:BPT720772 BZP720763:BZP720772 CJL720763:CJL720772 CTH720763:CTH720772 DDD720763:DDD720772 DMZ720763:DMZ720772 DWV720763:DWV720772 EGR720763:EGR720772 EQN720763:EQN720772 FAJ720763:FAJ720772 FKF720763:FKF720772 FUB720763:FUB720772 GDX720763:GDX720772 GNT720763:GNT720772 GXP720763:GXP720772 HHL720763:HHL720772 HRH720763:HRH720772 IBD720763:IBD720772 IKZ720763:IKZ720772 IUV720763:IUV720772 JER720763:JER720772 JON720763:JON720772 JYJ720763:JYJ720772 KIF720763:KIF720772 KSB720763:KSB720772 LBX720763:LBX720772 LLT720763:LLT720772 LVP720763:LVP720772 MFL720763:MFL720772 MPH720763:MPH720772 MZD720763:MZD720772 NIZ720763:NIZ720772 NSV720763:NSV720772 OCR720763:OCR720772 OMN720763:OMN720772 OWJ720763:OWJ720772 PGF720763:PGF720772 PQB720763:PQB720772 PZX720763:PZX720772 QJT720763:QJT720772 QTP720763:QTP720772 RDL720763:RDL720772 RNH720763:RNH720772 RXD720763:RXD720772 SGZ720763:SGZ720772 SQV720763:SQV720772 TAR720763:TAR720772 TKN720763:TKN720772 TUJ720763:TUJ720772 UEF720763:UEF720772 UOB720763:UOB720772 UXX720763:UXX720772 VHT720763:VHT720772 VRP720763:VRP720772 WBL720763:WBL720772 WLH720763:WLH720772 WVD720763:WVD720772 K786299:K786308 IR786299:IR786308 SN786299:SN786308 ACJ786299:ACJ786308 AMF786299:AMF786308 AWB786299:AWB786308 BFX786299:BFX786308 BPT786299:BPT786308 BZP786299:BZP786308 CJL786299:CJL786308 CTH786299:CTH786308 DDD786299:DDD786308 DMZ786299:DMZ786308 DWV786299:DWV786308 EGR786299:EGR786308 EQN786299:EQN786308 FAJ786299:FAJ786308 FKF786299:FKF786308 FUB786299:FUB786308 GDX786299:GDX786308 GNT786299:GNT786308 GXP786299:GXP786308 HHL786299:HHL786308 HRH786299:HRH786308 IBD786299:IBD786308 IKZ786299:IKZ786308 IUV786299:IUV786308 JER786299:JER786308 JON786299:JON786308 JYJ786299:JYJ786308 KIF786299:KIF786308 KSB786299:KSB786308 LBX786299:LBX786308 LLT786299:LLT786308 LVP786299:LVP786308 MFL786299:MFL786308 MPH786299:MPH786308 MZD786299:MZD786308 NIZ786299:NIZ786308 NSV786299:NSV786308 OCR786299:OCR786308 OMN786299:OMN786308 OWJ786299:OWJ786308 PGF786299:PGF786308 PQB786299:PQB786308 PZX786299:PZX786308 QJT786299:QJT786308 QTP786299:QTP786308 RDL786299:RDL786308 RNH786299:RNH786308 RXD786299:RXD786308 SGZ786299:SGZ786308 SQV786299:SQV786308 TAR786299:TAR786308 TKN786299:TKN786308 TUJ786299:TUJ786308 UEF786299:UEF786308 UOB786299:UOB786308 UXX786299:UXX786308 VHT786299:VHT786308 VRP786299:VRP786308 WBL786299:WBL786308 WLH786299:WLH786308 WVD786299:WVD786308 K851835:K851844 IR851835:IR851844 SN851835:SN851844 ACJ851835:ACJ851844 AMF851835:AMF851844 AWB851835:AWB851844 BFX851835:BFX851844 BPT851835:BPT851844 BZP851835:BZP851844 CJL851835:CJL851844 CTH851835:CTH851844 DDD851835:DDD851844 DMZ851835:DMZ851844 DWV851835:DWV851844 EGR851835:EGR851844 EQN851835:EQN851844 FAJ851835:FAJ851844 FKF851835:FKF851844 FUB851835:FUB851844 GDX851835:GDX851844 GNT851835:GNT851844 GXP851835:GXP851844 HHL851835:HHL851844 HRH851835:HRH851844 IBD851835:IBD851844 IKZ851835:IKZ851844 IUV851835:IUV851844 JER851835:JER851844 JON851835:JON851844 JYJ851835:JYJ851844 KIF851835:KIF851844 KSB851835:KSB851844 LBX851835:LBX851844 LLT851835:LLT851844 LVP851835:LVP851844 MFL851835:MFL851844 MPH851835:MPH851844 MZD851835:MZD851844 NIZ851835:NIZ851844 NSV851835:NSV851844 OCR851835:OCR851844 OMN851835:OMN851844 OWJ851835:OWJ851844 PGF851835:PGF851844 PQB851835:PQB851844 PZX851835:PZX851844 QJT851835:QJT851844 QTP851835:QTP851844 RDL851835:RDL851844 RNH851835:RNH851844 RXD851835:RXD851844 SGZ851835:SGZ851844 SQV851835:SQV851844 TAR851835:TAR851844 TKN851835:TKN851844 TUJ851835:TUJ851844 UEF851835:UEF851844 UOB851835:UOB851844 UXX851835:UXX851844 VHT851835:VHT851844 VRP851835:VRP851844 WBL851835:WBL851844 WLH851835:WLH851844 WVD851835:WVD851844 K917371:K917380 IR917371:IR917380 SN917371:SN917380 ACJ917371:ACJ917380 AMF917371:AMF917380 AWB917371:AWB917380 BFX917371:BFX917380 BPT917371:BPT917380 BZP917371:BZP917380 CJL917371:CJL917380 CTH917371:CTH917380 DDD917371:DDD917380 DMZ917371:DMZ917380 DWV917371:DWV917380 EGR917371:EGR917380 EQN917371:EQN917380 FAJ917371:FAJ917380 FKF917371:FKF917380 FUB917371:FUB917380 GDX917371:GDX917380 GNT917371:GNT917380 GXP917371:GXP917380 HHL917371:HHL917380 HRH917371:HRH917380 IBD917371:IBD917380 IKZ917371:IKZ917380 IUV917371:IUV917380 JER917371:JER917380 JON917371:JON917380 JYJ917371:JYJ917380 KIF917371:KIF917380 KSB917371:KSB917380 LBX917371:LBX917380 LLT917371:LLT917380 LVP917371:LVP917380 MFL917371:MFL917380 MPH917371:MPH917380 MZD917371:MZD917380 NIZ917371:NIZ917380 NSV917371:NSV917380 OCR917371:OCR917380 OMN917371:OMN917380 OWJ917371:OWJ917380 PGF917371:PGF917380 PQB917371:PQB917380 PZX917371:PZX917380 QJT917371:QJT917380 QTP917371:QTP917380 RDL917371:RDL917380 RNH917371:RNH917380 RXD917371:RXD917380 SGZ917371:SGZ917380 SQV917371:SQV917380 TAR917371:TAR917380 TKN917371:TKN917380 TUJ917371:TUJ917380 UEF917371:UEF917380 UOB917371:UOB917380 UXX917371:UXX917380 VHT917371:VHT917380 VRP917371:VRP917380 WBL917371:WBL917380 WLH917371:WLH917380 WVD917371:WVD917380 K982907:K982916 IR982907:IR982916 SN982907:SN982916 ACJ982907:ACJ982916 AMF982907:AMF982916 AWB982907:AWB982916 BFX982907:BFX982916 BPT982907:BPT982916 BZP982907:BZP982916 CJL982907:CJL982916 CTH982907:CTH982916 DDD982907:DDD982916 DMZ982907:DMZ982916 DWV982907:DWV982916 EGR982907:EGR982916 EQN982907:EQN982916 FAJ982907:FAJ982916 FKF982907:FKF982916 FUB982907:FUB982916 GDX982907:GDX982916 GNT982907:GNT982916 GXP982907:GXP982916 HHL982907:HHL982916 HRH982907:HRH982916 IBD982907:IBD982916 IKZ982907:IKZ982916 IUV982907:IUV982916 JER982907:JER982916 JON982907:JON982916 JYJ982907:JYJ982916 KIF982907:KIF982916 KSB982907:KSB982916 LBX982907:LBX982916 LLT982907:LLT982916 LVP982907:LVP982916 MFL982907:MFL982916 MPH982907:MPH982916 MZD982907:MZD982916 NIZ982907:NIZ982916 NSV982907:NSV982916 OCR982907:OCR982916 OMN982907:OMN982916 OWJ982907:OWJ982916 PGF982907:PGF982916 PQB982907:PQB982916 PZX982907:PZX982916 QJT982907:QJT982916 QTP982907:QTP982916 RDL982907:RDL982916 RNH982907:RNH982916 RXD982907:RXD982916 SGZ982907:SGZ982916 SQV982907:SQV982916 TAR982907:TAR982916 TKN982907:TKN982916 TUJ982907:TUJ982916 UEF982907:UEF982916 UOB982907:UOB982916 UXX982907:UXX982916 VHT982907:VHT982916 VRP982907:VRP982916 WBL982907:WBL982916 WLH982907:WLH982916 WVD982907:WVD982916 K65499:K65508 IR65499:IR65508 SN65499:SN65508 ACJ65499:ACJ65508 AMF65499:AMF65508 AWB65499:AWB65508 BFX65499:BFX65508 BPT65499:BPT65508 BZP65499:BZP65508 CJL65499:CJL65508 CTH65499:CTH65508 DDD65499:DDD65508 DMZ65499:DMZ65508 DWV65499:DWV65508 EGR65499:EGR65508 EQN65499:EQN65508 FAJ65499:FAJ65508 FKF65499:FKF65508 FUB65499:FUB65508 GDX65499:GDX65508 GNT65499:GNT65508 GXP65499:GXP65508 HHL65499:HHL65508 HRH65499:HRH65508 IBD65499:IBD65508 IKZ65499:IKZ65508 IUV65499:IUV65508 JER65499:JER65508 JON65499:JON65508 JYJ65499:JYJ65508 KIF65499:KIF65508 KSB65499:KSB65508 LBX65499:LBX65508 LLT65499:LLT65508 LVP65499:LVP65508 MFL65499:MFL65508 MPH65499:MPH65508 MZD65499:MZD65508 NIZ65499:NIZ65508 NSV65499:NSV65508 OCR65499:OCR65508 OMN65499:OMN65508 OWJ65499:OWJ65508 PGF65499:PGF65508 PQB65499:PQB65508 PZX65499:PZX65508 QJT65499:QJT65508 QTP65499:QTP65508 RDL65499:RDL65508 RNH65499:RNH65508 RXD65499:RXD65508 SGZ65499:SGZ65508 SQV65499:SQV65508 TAR65499:TAR65508 TKN65499:TKN65508 TUJ65499:TUJ65508 UEF65499:UEF65508 UOB65499:UOB65508 UXX65499:UXX65508 VHT65499:VHT65508 VRP65499:VRP65508 WBL65499:WBL65508 WLH65499:WLH65508 WVD65499:WVD65508 K131035:K131044 IR131035:IR131044 SN131035:SN131044 ACJ131035:ACJ131044 AMF131035:AMF131044 AWB131035:AWB131044 BFX131035:BFX131044 BPT131035:BPT131044 BZP131035:BZP131044 CJL131035:CJL131044 CTH131035:CTH131044 DDD131035:DDD131044 DMZ131035:DMZ131044 DWV131035:DWV131044 EGR131035:EGR131044 EQN131035:EQN131044 FAJ131035:FAJ131044 FKF131035:FKF131044 FUB131035:FUB131044 GDX131035:GDX131044 GNT131035:GNT131044 GXP131035:GXP131044 HHL131035:HHL131044 HRH131035:HRH131044 IBD131035:IBD131044 IKZ131035:IKZ131044 IUV131035:IUV131044 JER131035:JER131044 JON131035:JON131044 JYJ131035:JYJ131044 KIF131035:KIF131044 KSB131035:KSB131044 LBX131035:LBX131044 LLT131035:LLT131044 LVP131035:LVP131044 MFL131035:MFL131044 MPH131035:MPH131044 MZD131035:MZD131044 NIZ131035:NIZ131044 NSV131035:NSV131044 OCR131035:OCR131044 OMN131035:OMN131044 OWJ131035:OWJ131044 PGF131035:PGF131044 PQB131035:PQB131044 PZX131035:PZX131044 QJT131035:QJT131044 QTP131035:QTP131044 RDL131035:RDL131044 RNH131035:RNH131044 RXD131035:RXD131044 SGZ131035:SGZ131044 SQV131035:SQV131044 TAR131035:TAR131044 TKN131035:TKN131044 TUJ131035:TUJ131044 UEF131035:UEF131044 UOB131035:UOB131044 UXX131035:UXX131044 VHT131035:VHT131044 VRP131035:VRP131044 WBL131035:WBL131044 WLH131035:WLH131044 WVD131035:WVD131044 K196571:K196580 IR196571:IR196580 SN196571:SN196580 ACJ196571:ACJ196580 AMF196571:AMF196580 AWB196571:AWB196580 BFX196571:BFX196580 BPT196571:BPT196580 BZP196571:BZP196580 CJL196571:CJL196580 CTH196571:CTH196580 DDD196571:DDD196580 DMZ196571:DMZ196580 DWV196571:DWV196580 EGR196571:EGR196580 EQN196571:EQN196580 FAJ196571:FAJ196580 FKF196571:FKF196580 FUB196571:FUB196580 GDX196571:GDX196580 GNT196571:GNT196580 GXP196571:GXP196580 HHL196571:HHL196580 HRH196571:HRH196580 IBD196571:IBD196580 IKZ196571:IKZ196580 IUV196571:IUV196580 JER196571:JER196580 JON196571:JON196580 JYJ196571:JYJ196580 KIF196571:KIF196580 KSB196571:KSB196580 LBX196571:LBX196580 LLT196571:LLT196580 LVP196571:LVP196580 MFL196571:MFL196580 MPH196571:MPH196580 MZD196571:MZD196580 NIZ196571:NIZ196580 NSV196571:NSV196580 OCR196571:OCR196580 OMN196571:OMN196580 OWJ196571:OWJ196580 PGF196571:PGF196580 PQB196571:PQB196580 PZX196571:PZX196580 QJT196571:QJT196580 QTP196571:QTP196580 RDL196571:RDL196580 RNH196571:RNH196580 RXD196571:RXD196580 SGZ196571:SGZ196580 SQV196571:SQV196580 TAR196571:TAR196580 TKN196571:TKN196580 TUJ196571:TUJ196580 UEF196571:UEF196580 UOB196571:UOB196580 UXX196571:UXX196580 VHT196571:VHT196580 VRP196571:VRP196580 WBL196571:WBL196580 WLH196571:WLH196580 WVD196571:WVD196580 K262107:K262116 IR262107:IR262116 SN262107:SN262116 ACJ262107:ACJ262116 AMF262107:AMF262116 AWB262107:AWB262116 BFX262107:BFX262116 BPT262107:BPT262116 BZP262107:BZP262116 CJL262107:CJL262116 CTH262107:CTH262116 DDD262107:DDD262116 DMZ262107:DMZ262116 DWV262107:DWV262116 EGR262107:EGR262116 EQN262107:EQN262116 FAJ262107:FAJ262116 FKF262107:FKF262116 FUB262107:FUB262116 GDX262107:GDX262116 GNT262107:GNT262116 GXP262107:GXP262116 HHL262107:HHL262116 HRH262107:HRH262116 IBD262107:IBD262116 IKZ262107:IKZ262116 IUV262107:IUV262116 JER262107:JER262116 JON262107:JON262116 JYJ262107:JYJ262116 KIF262107:KIF262116 KSB262107:KSB262116 LBX262107:LBX262116 LLT262107:LLT262116 LVP262107:LVP262116 MFL262107:MFL262116 MPH262107:MPH262116 MZD262107:MZD262116 NIZ262107:NIZ262116 NSV262107:NSV262116 OCR262107:OCR262116 OMN262107:OMN262116 OWJ262107:OWJ262116 PGF262107:PGF262116 PQB262107:PQB262116 PZX262107:PZX262116 QJT262107:QJT262116 QTP262107:QTP262116 RDL262107:RDL262116 RNH262107:RNH262116 RXD262107:RXD262116 SGZ262107:SGZ262116 SQV262107:SQV262116 TAR262107:TAR262116 TKN262107:TKN262116 TUJ262107:TUJ262116 UEF262107:UEF262116 UOB262107:UOB262116 UXX262107:UXX262116 VHT262107:VHT262116 VRP262107:VRP262116 WBL262107:WBL262116 WLH262107:WLH262116 WVD262107:WVD262116 K327643:K327652 IR327643:IR327652 SN327643:SN327652 ACJ327643:ACJ327652 AMF327643:AMF327652 AWB327643:AWB327652 BFX327643:BFX327652 BPT327643:BPT327652 BZP327643:BZP327652 CJL327643:CJL327652 CTH327643:CTH327652 DDD327643:DDD327652 DMZ327643:DMZ327652 DWV327643:DWV327652 EGR327643:EGR327652 EQN327643:EQN327652 FAJ327643:FAJ327652 FKF327643:FKF327652 FUB327643:FUB327652 GDX327643:GDX327652 GNT327643:GNT327652 GXP327643:GXP327652 HHL327643:HHL327652 HRH327643:HRH327652 IBD327643:IBD327652 IKZ327643:IKZ327652 IUV327643:IUV327652 JER327643:JER327652 JON327643:JON327652 JYJ327643:JYJ327652 KIF327643:KIF327652 KSB327643:KSB327652 LBX327643:LBX327652 LLT327643:LLT327652 LVP327643:LVP327652 MFL327643:MFL327652 MPH327643:MPH327652 MZD327643:MZD327652 NIZ327643:NIZ327652 NSV327643:NSV327652 OCR327643:OCR327652 OMN327643:OMN327652 OWJ327643:OWJ327652 PGF327643:PGF327652 PQB327643:PQB327652 PZX327643:PZX327652 QJT327643:QJT327652 QTP327643:QTP327652 RDL327643:RDL327652 RNH327643:RNH327652 RXD327643:RXD327652 SGZ327643:SGZ327652 SQV327643:SQV327652 TAR327643:TAR327652 TKN327643:TKN327652 TUJ327643:TUJ327652 UEF327643:UEF327652 UOB327643:UOB327652 UXX327643:UXX327652 VHT327643:VHT327652 VRP327643:VRP327652 WBL327643:WBL327652 WLH327643:WLH327652 WVD327643:WVD327652 K393179:K393188 IR393179:IR393188 SN393179:SN393188 ACJ393179:ACJ393188 AMF393179:AMF393188 AWB393179:AWB393188 BFX393179:BFX393188 BPT393179:BPT393188 BZP393179:BZP393188 CJL393179:CJL393188 CTH393179:CTH393188 DDD393179:DDD393188 DMZ393179:DMZ393188 DWV393179:DWV393188 EGR393179:EGR393188 EQN393179:EQN393188 FAJ393179:FAJ393188 FKF393179:FKF393188 FUB393179:FUB393188 GDX393179:GDX393188 GNT393179:GNT393188 GXP393179:GXP393188 HHL393179:HHL393188 HRH393179:HRH393188 IBD393179:IBD393188 IKZ393179:IKZ393188 IUV393179:IUV393188 JER393179:JER393188 JON393179:JON393188 JYJ393179:JYJ393188 KIF393179:KIF393188 KSB393179:KSB393188 LBX393179:LBX393188 LLT393179:LLT393188 LVP393179:LVP393188 MFL393179:MFL393188 MPH393179:MPH393188 MZD393179:MZD393188 NIZ393179:NIZ393188 NSV393179:NSV393188 OCR393179:OCR393188 OMN393179:OMN393188 OWJ393179:OWJ393188 PGF393179:PGF393188 PQB393179:PQB393188 PZX393179:PZX393188 QJT393179:QJT393188 QTP393179:QTP393188 RDL393179:RDL393188 RNH393179:RNH393188 RXD393179:RXD393188 SGZ393179:SGZ393188 SQV393179:SQV393188 TAR393179:TAR393188 TKN393179:TKN393188 TUJ393179:TUJ393188 UEF393179:UEF393188 UOB393179:UOB393188 UXX393179:UXX393188 VHT393179:VHT393188 VRP393179:VRP393188 WBL393179:WBL393188 WLH393179:WLH393188 WVD393179:WVD393188 K458715:K458724 IR458715:IR458724 SN458715:SN458724 ACJ458715:ACJ458724 AMF458715:AMF458724 AWB458715:AWB458724 BFX458715:BFX458724 BPT458715:BPT458724 BZP458715:BZP458724 CJL458715:CJL458724 CTH458715:CTH458724 DDD458715:DDD458724 DMZ458715:DMZ458724 DWV458715:DWV458724 EGR458715:EGR458724 EQN458715:EQN458724 FAJ458715:FAJ458724 FKF458715:FKF458724 FUB458715:FUB458724 GDX458715:GDX458724 GNT458715:GNT458724 GXP458715:GXP458724 HHL458715:HHL458724 HRH458715:HRH458724 IBD458715:IBD458724 IKZ458715:IKZ458724 IUV458715:IUV458724 JER458715:JER458724 JON458715:JON458724 JYJ458715:JYJ458724 KIF458715:KIF458724 KSB458715:KSB458724 LBX458715:LBX458724 LLT458715:LLT458724 LVP458715:LVP458724 MFL458715:MFL458724 MPH458715:MPH458724 MZD458715:MZD458724 NIZ458715:NIZ458724 NSV458715:NSV458724 OCR458715:OCR458724 OMN458715:OMN458724 OWJ458715:OWJ458724 PGF458715:PGF458724 PQB458715:PQB458724 PZX458715:PZX458724 QJT458715:QJT458724 QTP458715:QTP458724 RDL458715:RDL458724 RNH458715:RNH458724 RXD458715:RXD458724 SGZ458715:SGZ458724 SQV458715:SQV458724 TAR458715:TAR458724 TKN458715:TKN458724 TUJ458715:TUJ458724 UEF458715:UEF458724 UOB458715:UOB458724 UXX458715:UXX458724 VHT458715:VHT458724 VRP458715:VRP458724 WBL458715:WBL458724 WLH458715:WLH458724 WVD458715:WVD458724 K524251:K524260 IR524251:IR524260 SN524251:SN524260 ACJ524251:ACJ524260 AMF524251:AMF524260 AWB524251:AWB524260 BFX524251:BFX524260 BPT524251:BPT524260 BZP524251:BZP524260 CJL524251:CJL524260 CTH524251:CTH524260 DDD524251:DDD524260 DMZ524251:DMZ524260 DWV524251:DWV524260 EGR524251:EGR524260 EQN524251:EQN524260 FAJ524251:FAJ524260 FKF524251:FKF524260 FUB524251:FUB524260 GDX524251:GDX524260 GNT524251:GNT524260 GXP524251:GXP524260 HHL524251:HHL524260 HRH524251:HRH524260 IBD524251:IBD524260 IKZ524251:IKZ524260 IUV524251:IUV524260 JER524251:JER524260 JON524251:JON524260 JYJ524251:JYJ524260 KIF524251:KIF524260 KSB524251:KSB524260 LBX524251:LBX524260 LLT524251:LLT524260 LVP524251:LVP524260 MFL524251:MFL524260 MPH524251:MPH524260 MZD524251:MZD524260 NIZ524251:NIZ524260 NSV524251:NSV524260 OCR524251:OCR524260 OMN524251:OMN524260 OWJ524251:OWJ524260 PGF524251:PGF524260 PQB524251:PQB524260 PZX524251:PZX524260 QJT524251:QJT524260 QTP524251:QTP524260 RDL524251:RDL524260 RNH524251:RNH524260 RXD524251:RXD524260 SGZ524251:SGZ524260 SQV524251:SQV524260 TAR524251:TAR524260 TKN524251:TKN524260 TUJ524251:TUJ524260 UEF524251:UEF524260 UOB524251:UOB524260 UXX524251:UXX524260 VHT524251:VHT524260 VRP524251:VRP524260 WBL524251:WBL524260 WLH524251:WLH524260 WVD524251:WVD524260 K589787:K589796 IR589787:IR589796 SN589787:SN589796 ACJ589787:ACJ589796 AMF589787:AMF589796 AWB589787:AWB589796 BFX589787:BFX589796 BPT589787:BPT589796 BZP589787:BZP589796 CJL589787:CJL589796 CTH589787:CTH589796 DDD589787:DDD589796 DMZ589787:DMZ589796 DWV589787:DWV589796 EGR589787:EGR589796 EQN589787:EQN589796 FAJ589787:FAJ589796 FKF589787:FKF589796 FUB589787:FUB589796 GDX589787:GDX589796 GNT589787:GNT589796 GXP589787:GXP589796 HHL589787:HHL589796 HRH589787:HRH589796 IBD589787:IBD589796 IKZ589787:IKZ589796 IUV589787:IUV589796 JER589787:JER589796 JON589787:JON589796 JYJ589787:JYJ589796 KIF589787:KIF589796 KSB589787:KSB589796 LBX589787:LBX589796 LLT589787:LLT589796 LVP589787:LVP589796 MFL589787:MFL589796 MPH589787:MPH589796 MZD589787:MZD589796 NIZ589787:NIZ589796 NSV589787:NSV589796 OCR589787:OCR589796 OMN589787:OMN589796 OWJ589787:OWJ589796 PGF589787:PGF589796 PQB589787:PQB589796 PZX589787:PZX589796 QJT589787:QJT589796 QTP589787:QTP589796 RDL589787:RDL589796 RNH589787:RNH589796 RXD589787:RXD589796 SGZ589787:SGZ589796 SQV589787:SQV589796 TAR589787:TAR589796 TKN589787:TKN589796 TUJ589787:TUJ589796 UEF589787:UEF589796 UOB589787:UOB589796 UXX589787:UXX589796 VHT589787:VHT589796 VRP589787:VRP589796 WBL589787:WBL589796 WLH589787:WLH589796 WVD589787:WVD589796 K655323:K655332 IR655323:IR655332 SN655323:SN655332 ACJ655323:ACJ655332 AMF655323:AMF655332 AWB655323:AWB655332 BFX655323:BFX655332 BPT655323:BPT655332 BZP655323:BZP655332 CJL655323:CJL655332 CTH655323:CTH655332 DDD655323:DDD655332 DMZ655323:DMZ655332 DWV655323:DWV655332 EGR655323:EGR655332 EQN655323:EQN655332 FAJ655323:FAJ655332 FKF655323:FKF655332 FUB655323:FUB655332 GDX655323:GDX655332 GNT655323:GNT655332 GXP655323:GXP655332 HHL655323:HHL655332 HRH655323:HRH655332 IBD655323:IBD655332 IKZ655323:IKZ655332 IUV655323:IUV655332 JER655323:JER655332 JON655323:JON655332 JYJ655323:JYJ655332 KIF655323:KIF655332 KSB655323:KSB655332 LBX655323:LBX655332 LLT655323:LLT655332 LVP655323:LVP655332 MFL655323:MFL655332 MPH655323:MPH655332 MZD655323:MZD655332 NIZ655323:NIZ655332 NSV655323:NSV655332 OCR655323:OCR655332 OMN655323:OMN655332 OWJ655323:OWJ655332 PGF655323:PGF655332 PQB655323:PQB655332 PZX655323:PZX655332 QJT655323:QJT655332 QTP655323:QTP655332 RDL655323:RDL655332 RNH655323:RNH655332 RXD655323:RXD655332 SGZ655323:SGZ655332 SQV655323:SQV655332 TAR655323:TAR655332 TKN655323:TKN655332 TUJ655323:TUJ655332 UEF655323:UEF655332 UOB655323:UOB655332 UXX655323:UXX655332 VHT655323:VHT655332 VRP655323:VRP655332 WBL655323:WBL655332 WLH655323:WLH655332 WVD655323:WVD655332 K720859:K720868 IR720859:IR720868 SN720859:SN720868 ACJ720859:ACJ720868 AMF720859:AMF720868 AWB720859:AWB720868 BFX720859:BFX720868 BPT720859:BPT720868 BZP720859:BZP720868 CJL720859:CJL720868 CTH720859:CTH720868 DDD720859:DDD720868 DMZ720859:DMZ720868 DWV720859:DWV720868 EGR720859:EGR720868 EQN720859:EQN720868 FAJ720859:FAJ720868 FKF720859:FKF720868 FUB720859:FUB720868 GDX720859:GDX720868 GNT720859:GNT720868 GXP720859:GXP720868 HHL720859:HHL720868 HRH720859:HRH720868 IBD720859:IBD720868 IKZ720859:IKZ720868 IUV720859:IUV720868 JER720859:JER720868 JON720859:JON720868 JYJ720859:JYJ720868 KIF720859:KIF720868 KSB720859:KSB720868 LBX720859:LBX720868 LLT720859:LLT720868 LVP720859:LVP720868 MFL720859:MFL720868 MPH720859:MPH720868 MZD720859:MZD720868 NIZ720859:NIZ720868 NSV720859:NSV720868 OCR720859:OCR720868 OMN720859:OMN720868 OWJ720859:OWJ720868 PGF720859:PGF720868 PQB720859:PQB720868 PZX720859:PZX720868 QJT720859:QJT720868 QTP720859:QTP720868 RDL720859:RDL720868 RNH720859:RNH720868 RXD720859:RXD720868 SGZ720859:SGZ720868 SQV720859:SQV720868 TAR720859:TAR720868 TKN720859:TKN720868 TUJ720859:TUJ720868 UEF720859:UEF720868 UOB720859:UOB720868 UXX720859:UXX720868 VHT720859:VHT720868 VRP720859:VRP720868 WBL720859:WBL720868 WLH720859:WLH720868 WVD720859:WVD720868 K786395:K786404 IR786395:IR786404 SN786395:SN786404 ACJ786395:ACJ786404 AMF786395:AMF786404 AWB786395:AWB786404 BFX786395:BFX786404 BPT786395:BPT786404 BZP786395:BZP786404 CJL786395:CJL786404 CTH786395:CTH786404 DDD786395:DDD786404 DMZ786395:DMZ786404 DWV786395:DWV786404 EGR786395:EGR786404 EQN786395:EQN786404 FAJ786395:FAJ786404 FKF786395:FKF786404 FUB786395:FUB786404 GDX786395:GDX786404 GNT786395:GNT786404 GXP786395:GXP786404 HHL786395:HHL786404 HRH786395:HRH786404 IBD786395:IBD786404 IKZ786395:IKZ786404 IUV786395:IUV786404 JER786395:JER786404 JON786395:JON786404 JYJ786395:JYJ786404 KIF786395:KIF786404 KSB786395:KSB786404 LBX786395:LBX786404 LLT786395:LLT786404 LVP786395:LVP786404 MFL786395:MFL786404 MPH786395:MPH786404 MZD786395:MZD786404 NIZ786395:NIZ786404 NSV786395:NSV786404 OCR786395:OCR786404 OMN786395:OMN786404 OWJ786395:OWJ786404 PGF786395:PGF786404 PQB786395:PQB786404 PZX786395:PZX786404 QJT786395:QJT786404 QTP786395:QTP786404 RDL786395:RDL786404 RNH786395:RNH786404 RXD786395:RXD786404 SGZ786395:SGZ786404 SQV786395:SQV786404 TAR786395:TAR786404 TKN786395:TKN786404 TUJ786395:TUJ786404 UEF786395:UEF786404 UOB786395:UOB786404 UXX786395:UXX786404 VHT786395:VHT786404 VRP786395:VRP786404 WBL786395:WBL786404 WLH786395:WLH786404 WVD786395:WVD786404 K851931:K851940 IR851931:IR851940 SN851931:SN851940 ACJ851931:ACJ851940 AMF851931:AMF851940 AWB851931:AWB851940 BFX851931:BFX851940 BPT851931:BPT851940 BZP851931:BZP851940 CJL851931:CJL851940 CTH851931:CTH851940 DDD851931:DDD851940 DMZ851931:DMZ851940 DWV851931:DWV851940 EGR851931:EGR851940 EQN851931:EQN851940 FAJ851931:FAJ851940 FKF851931:FKF851940 FUB851931:FUB851940 GDX851931:GDX851940 GNT851931:GNT851940 GXP851931:GXP851940 HHL851931:HHL851940 HRH851931:HRH851940 IBD851931:IBD851940 IKZ851931:IKZ851940 IUV851931:IUV851940 JER851931:JER851940 JON851931:JON851940 JYJ851931:JYJ851940 KIF851931:KIF851940 KSB851931:KSB851940 LBX851931:LBX851940 LLT851931:LLT851940 LVP851931:LVP851940 MFL851931:MFL851940 MPH851931:MPH851940 MZD851931:MZD851940 NIZ851931:NIZ851940 NSV851931:NSV851940 OCR851931:OCR851940 OMN851931:OMN851940 OWJ851931:OWJ851940 PGF851931:PGF851940 PQB851931:PQB851940 PZX851931:PZX851940 QJT851931:QJT851940 QTP851931:QTP851940 RDL851931:RDL851940 RNH851931:RNH851940 RXD851931:RXD851940 SGZ851931:SGZ851940 SQV851931:SQV851940 TAR851931:TAR851940 TKN851931:TKN851940 TUJ851931:TUJ851940 UEF851931:UEF851940 UOB851931:UOB851940 UXX851931:UXX851940 VHT851931:VHT851940 VRP851931:VRP851940 WBL851931:WBL851940 WLH851931:WLH851940 WVD851931:WVD851940 K917467:K917476 IR917467:IR917476 SN917467:SN917476 ACJ917467:ACJ917476 AMF917467:AMF917476 AWB917467:AWB917476 BFX917467:BFX917476 BPT917467:BPT917476 BZP917467:BZP917476 CJL917467:CJL917476 CTH917467:CTH917476 DDD917467:DDD917476 DMZ917467:DMZ917476 DWV917467:DWV917476 EGR917467:EGR917476 EQN917467:EQN917476 FAJ917467:FAJ917476 FKF917467:FKF917476 FUB917467:FUB917476 GDX917467:GDX917476 GNT917467:GNT917476 GXP917467:GXP917476 HHL917467:HHL917476 HRH917467:HRH917476 IBD917467:IBD917476 IKZ917467:IKZ917476 IUV917467:IUV917476 JER917467:JER917476 JON917467:JON917476 JYJ917467:JYJ917476 KIF917467:KIF917476 KSB917467:KSB917476 LBX917467:LBX917476 LLT917467:LLT917476 LVP917467:LVP917476 MFL917467:MFL917476 MPH917467:MPH917476 MZD917467:MZD917476 NIZ917467:NIZ917476 NSV917467:NSV917476 OCR917467:OCR917476 OMN917467:OMN917476 OWJ917467:OWJ917476 PGF917467:PGF917476 PQB917467:PQB917476 PZX917467:PZX917476 QJT917467:QJT917476 QTP917467:QTP917476 RDL917467:RDL917476 RNH917467:RNH917476 RXD917467:RXD917476 SGZ917467:SGZ917476 SQV917467:SQV917476 TAR917467:TAR917476 TKN917467:TKN917476 TUJ917467:TUJ917476 UEF917467:UEF917476 UOB917467:UOB917476 UXX917467:UXX917476 VHT917467:VHT917476 VRP917467:VRP917476 WBL917467:WBL917476 WLH917467:WLH917476 WVD917467:WVD917476 K983003:K983012 IR983003:IR983012 SN983003:SN983012 ACJ983003:ACJ983012 AMF983003:AMF983012 AWB983003:AWB983012 BFX983003:BFX983012 BPT983003:BPT983012 BZP983003:BZP983012 CJL983003:CJL983012 CTH983003:CTH983012 DDD983003:DDD983012 DMZ983003:DMZ983012 DWV983003:DWV983012 EGR983003:EGR983012 EQN983003:EQN983012 FAJ983003:FAJ983012 FKF983003:FKF983012 FUB983003:FUB983012 GDX983003:GDX983012 GNT983003:GNT983012 GXP983003:GXP983012 HHL983003:HHL983012 HRH983003:HRH983012 IBD983003:IBD983012 IKZ983003:IKZ983012 IUV983003:IUV983012 JER983003:JER983012 JON983003:JON983012 JYJ983003:JYJ983012 KIF983003:KIF983012 KSB983003:KSB983012 LBX983003:LBX983012 LLT983003:LLT983012 LVP983003:LVP983012 MFL983003:MFL983012 MPH983003:MPH983012 MZD983003:MZD983012 NIZ983003:NIZ983012 NSV983003:NSV983012 OCR983003:OCR983012 OMN983003:OMN983012 OWJ983003:OWJ983012 PGF983003:PGF983012 PQB983003:PQB983012 PZX983003:PZX983012 QJT983003:QJT983012 QTP983003:QTP983012 RDL983003:RDL983012 RNH983003:RNH983012 RXD983003:RXD983012 SGZ983003:SGZ983012 SQV983003:SQV983012 TAR983003:TAR983012 TKN983003:TKN983012 TUJ983003:TUJ983012 UEF983003:UEF983012 UOB983003:UOB983012 UXX983003:UXX983012 VHT983003:VHT983012 VRP983003:VRP983012 WBL983003:WBL983012 WLH983003:WLH983012 WVD983003:WVD983012"/>
    <dataValidation allowBlank="1" showInputMessage="1" error="Der Gesamtbeschäftigungsumfang ergibt keine 100%. Bitte überprüfen Sie Ihre Eingaben." sqref="F65498:I65498 IM65498:IP65498 SI65498:SL65498 ACE65498:ACH65498 AMA65498:AMD65498 AVW65498:AVZ65498 BFS65498:BFV65498 BPO65498:BPR65498 BZK65498:BZN65498 CJG65498:CJJ65498 CTC65498:CTF65498 DCY65498:DDB65498 DMU65498:DMX65498 DWQ65498:DWT65498 EGM65498:EGP65498 EQI65498:EQL65498 FAE65498:FAH65498 FKA65498:FKD65498 FTW65498:FTZ65498 GDS65498:GDV65498 GNO65498:GNR65498 GXK65498:GXN65498 HHG65498:HHJ65498 HRC65498:HRF65498 IAY65498:IBB65498 IKU65498:IKX65498 IUQ65498:IUT65498 JEM65498:JEP65498 JOI65498:JOL65498 JYE65498:JYH65498 KIA65498:KID65498 KRW65498:KRZ65498 LBS65498:LBV65498 LLO65498:LLR65498 LVK65498:LVN65498 MFG65498:MFJ65498 MPC65498:MPF65498 MYY65498:MZB65498 NIU65498:NIX65498 NSQ65498:NST65498 OCM65498:OCP65498 OMI65498:OML65498 OWE65498:OWH65498 PGA65498:PGD65498 PPW65498:PPZ65498 PZS65498:PZV65498 QJO65498:QJR65498 QTK65498:QTN65498 RDG65498:RDJ65498 RNC65498:RNF65498 RWY65498:RXB65498 SGU65498:SGX65498 SQQ65498:SQT65498 TAM65498:TAP65498 TKI65498:TKL65498 TUE65498:TUH65498 UEA65498:UED65498 UNW65498:UNZ65498 UXS65498:UXV65498 VHO65498:VHR65498 VRK65498:VRN65498 WBG65498:WBJ65498 WLC65498:WLF65498 WUY65498:WVB65498 F131034:I131034 IM131034:IP131034 SI131034:SL131034 ACE131034:ACH131034 AMA131034:AMD131034 AVW131034:AVZ131034 BFS131034:BFV131034 BPO131034:BPR131034 BZK131034:BZN131034 CJG131034:CJJ131034 CTC131034:CTF131034 DCY131034:DDB131034 DMU131034:DMX131034 DWQ131034:DWT131034 EGM131034:EGP131034 EQI131034:EQL131034 FAE131034:FAH131034 FKA131034:FKD131034 FTW131034:FTZ131034 GDS131034:GDV131034 GNO131034:GNR131034 GXK131034:GXN131034 HHG131034:HHJ131034 HRC131034:HRF131034 IAY131034:IBB131034 IKU131034:IKX131034 IUQ131034:IUT131034 JEM131034:JEP131034 JOI131034:JOL131034 JYE131034:JYH131034 KIA131034:KID131034 KRW131034:KRZ131034 LBS131034:LBV131034 LLO131034:LLR131034 LVK131034:LVN131034 MFG131034:MFJ131034 MPC131034:MPF131034 MYY131034:MZB131034 NIU131034:NIX131034 NSQ131034:NST131034 OCM131034:OCP131034 OMI131034:OML131034 OWE131034:OWH131034 PGA131034:PGD131034 PPW131034:PPZ131034 PZS131034:PZV131034 QJO131034:QJR131034 QTK131034:QTN131034 RDG131034:RDJ131034 RNC131034:RNF131034 RWY131034:RXB131034 SGU131034:SGX131034 SQQ131034:SQT131034 TAM131034:TAP131034 TKI131034:TKL131034 TUE131034:TUH131034 UEA131034:UED131034 UNW131034:UNZ131034 UXS131034:UXV131034 VHO131034:VHR131034 VRK131034:VRN131034 WBG131034:WBJ131034 WLC131034:WLF131034 WUY131034:WVB131034 F196570:I196570 IM196570:IP196570 SI196570:SL196570 ACE196570:ACH196570 AMA196570:AMD196570 AVW196570:AVZ196570 BFS196570:BFV196570 BPO196570:BPR196570 BZK196570:BZN196570 CJG196570:CJJ196570 CTC196570:CTF196570 DCY196570:DDB196570 DMU196570:DMX196570 DWQ196570:DWT196570 EGM196570:EGP196570 EQI196570:EQL196570 FAE196570:FAH196570 FKA196570:FKD196570 FTW196570:FTZ196570 GDS196570:GDV196570 GNO196570:GNR196570 GXK196570:GXN196570 HHG196570:HHJ196570 HRC196570:HRF196570 IAY196570:IBB196570 IKU196570:IKX196570 IUQ196570:IUT196570 JEM196570:JEP196570 JOI196570:JOL196570 JYE196570:JYH196570 KIA196570:KID196570 KRW196570:KRZ196570 LBS196570:LBV196570 LLO196570:LLR196570 LVK196570:LVN196570 MFG196570:MFJ196570 MPC196570:MPF196570 MYY196570:MZB196570 NIU196570:NIX196570 NSQ196570:NST196570 OCM196570:OCP196570 OMI196570:OML196570 OWE196570:OWH196570 PGA196570:PGD196570 PPW196570:PPZ196570 PZS196570:PZV196570 QJO196570:QJR196570 QTK196570:QTN196570 RDG196570:RDJ196570 RNC196570:RNF196570 RWY196570:RXB196570 SGU196570:SGX196570 SQQ196570:SQT196570 TAM196570:TAP196570 TKI196570:TKL196570 TUE196570:TUH196570 UEA196570:UED196570 UNW196570:UNZ196570 UXS196570:UXV196570 VHO196570:VHR196570 VRK196570:VRN196570 WBG196570:WBJ196570 WLC196570:WLF196570 WUY196570:WVB196570 F262106:I262106 IM262106:IP262106 SI262106:SL262106 ACE262106:ACH262106 AMA262106:AMD262106 AVW262106:AVZ262106 BFS262106:BFV262106 BPO262106:BPR262106 BZK262106:BZN262106 CJG262106:CJJ262106 CTC262106:CTF262106 DCY262106:DDB262106 DMU262106:DMX262106 DWQ262106:DWT262106 EGM262106:EGP262106 EQI262106:EQL262106 FAE262106:FAH262106 FKA262106:FKD262106 FTW262106:FTZ262106 GDS262106:GDV262106 GNO262106:GNR262106 GXK262106:GXN262106 HHG262106:HHJ262106 HRC262106:HRF262106 IAY262106:IBB262106 IKU262106:IKX262106 IUQ262106:IUT262106 JEM262106:JEP262106 JOI262106:JOL262106 JYE262106:JYH262106 KIA262106:KID262106 KRW262106:KRZ262106 LBS262106:LBV262106 LLO262106:LLR262106 LVK262106:LVN262106 MFG262106:MFJ262106 MPC262106:MPF262106 MYY262106:MZB262106 NIU262106:NIX262106 NSQ262106:NST262106 OCM262106:OCP262106 OMI262106:OML262106 OWE262106:OWH262106 PGA262106:PGD262106 PPW262106:PPZ262106 PZS262106:PZV262106 QJO262106:QJR262106 QTK262106:QTN262106 RDG262106:RDJ262106 RNC262106:RNF262106 RWY262106:RXB262106 SGU262106:SGX262106 SQQ262106:SQT262106 TAM262106:TAP262106 TKI262106:TKL262106 TUE262106:TUH262106 UEA262106:UED262106 UNW262106:UNZ262106 UXS262106:UXV262106 VHO262106:VHR262106 VRK262106:VRN262106 WBG262106:WBJ262106 WLC262106:WLF262106 WUY262106:WVB262106 F327642:I327642 IM327642:IP327642 SI327642:SL327642 ACE327642:ACH327642 AMA327642:AMD327642 AVW327642:AVZ327642 BFS327642:BFV327642 BPO327642:BPR327642 BZK327642:BZN327642 CJG327642:CJJ327642 CTC327642:CTF327642 DCY327642:DDB327642 DMU327642:DMX327642 DWQ327642:DWT327642 EGM327642:EGP327642 EQI327642:EQL327642 FAE327642:FAH327642 FKA327642:FKD327642 FTW327642:FTZ327642 GDS327642:GDV327642 GNO327642:GNR327642 GXK327642:GXN327642 HHG327642:HHJ327642 HRC327642:HRF327642 IAY327642:IBB327642 IKU327642:IKX327642 IUQ327642:IUT327642 JEM327642:JEP327642 JOI327642:JOL327642 JYE327642:JYH327642 KIA327642:KID327642 KRW327642:KRZ327642 LBS327642:LBV327642 LLO327642:LLR327642 LVK327642:LVN327642 MFG327642:MFJ327642 MPC327642:MPF327642 MYY327642:MZB327642 NIU327642:NIX327642 NSQ327642:NST327642 OCM327642:OCP327642 OMI327642:OML327642 OWE327642:OWH327642 PGA327642:PGD327642 PPW327642:PPZ327642 PZS327642:PZV327642 QJO327642:QJR327642 QTK327642:QTN327642 RDG327642:RDJ327642 RNC327642:RNF327642 RWY327642:RXB327642 SGU327642:SGX327642 SQQ327642:SQT327642 TAM327642:TAP327642 TKI327642:TKL327642 TUE327642:TUH327642 UEA327642:UED327642 UNW327642:UNZ327642 UXS327642:UXV327642 VHO327642:VHR327642 VRK327642:VRN327642 WBG327642:WBJ327642 WLC327642:WLF327642 WUY327642:WVB327642 F393178:I393178 IM393178:IP393178 SI393178:SL393178 ACE393178:ACH393178 AMA393178:AMD393178 AVW393178:AVZ393178 BFS393178:BFV393178 BPO393178:BPR393178 BZK393178:BZN393178 CJG393178:CJJ393178 CTC393178:CTF393178 DCY393178:DDB393178 DMU393178:DMX393178 DWQ393178:DWT393178 EGM393178:EGP393178 EQI393178:EQL393178 FAE393178:FAH393178 FKA393178:FKD393178 FTW393178:FTZ393178 GDS393178:GDV393178 GNO393178:GNR393178 GXK393178:GXN393178 HHG393178:HHJ393178 HRC393178:HRF393178 IAY393178:IBB393178 IKU393178:IKX393178 IUQ393178:IUT393178 JEM393178:JEP393178 JOI393178:JOL393178 JYE393178:JYH393178 KIA393178:KID393178 KRW393178:KRZ393178 LBS393178:LBV393178 LLO393178:LLR393178 LVK393178:LVN393178 MFG393178:MFJ393178 MPC393178:MPF393178 MYY393178:MZB393178 NIU393178:NIX393178 NSQ393178:NST393178 OCM393178:OCP393178 OMI393178:OML393178 OWE393178:OWH393178 PGA393178:PGD393178 PPW393178:PPZ393178 PZS393178:PZV393178 QJO393178:QJR393178 QTK393178:QTN393178 RDG393178:RDJ393178 RNC393178:RNF393178 RWY393178:RXB393178 SGU393178:SGX393178 SQQ393178:SQT393178 TAM393178:TAP393178 TKI393178:TKL393178 TUE393178:TUH393178 UEA393178:UED393178 UNW393178:UNZ393178 UXS393178:UXV393178 VHO393178:VHR393178 VRK393178:VRN393178 WBG393178:WBJ393178 WLC393178:WLF393178 WUY393178:WVB393178 F458714:I458714 IM458714:IP458714 SI458714:SL458714 ACE458714:ACH458714 AMA458714:AMD458714 AVW458714:AVZ458714 BFS458714:BFV458714 BPO458714:BPR458714 BZK458714:BZN458714 CJG458714:CJJ458714 CTC458714:CTF458714 DCY458714:DDB458714 DMU458714:DMX458714 DWQ458714:DWT458714 EGM458714:EGP458714 EQI458714:EQL458714 FAE458714:FAH458714 FKA458714:FKD458714 FTW458714:FTZ458714 GDS458714:GDV458714 GNO458714:GNR458714 GXK458714:GXN458714 HHG458714:HHJ458714 HRC458714:HRF458714 IAY458714:IBB458714 IKU458714:IKX458714 IUQ458714:IUT458714 JEM458714:JEP458714 JOI458714:JOL458714 JYE458714:JYH458714 KIA458714:KID458714 KRW458714:KRZ458714 LBS458714:LBV458714 LLO458714:LLR458714 LVK458714:LVN458714 MFG458714:MFJ458714 MPC458714:MPF458714 MYY458714:MZB458714 NIU458714:NIX458714 NSQ458714:NST458714 OCM458714:OCP458714 OMI458714:OML458714 OWE458714:OWH458714 PGA458714:PGD458714 PPW458714:PPZ458714 PZS458714:PZV458714 QJO458714:QJR458714 QTK458714:QTN458714 RDG458714:RDJ458714 RNC458714:RNF458714 RWY458714:RXB458714 SGU458714:SGX458714 SQQ458714:SQT458714 TAM458714:TAP458714 TKI458714:TKL458714 TUE458714:TUH458714 UEA458714:UED458714 UNW458714:UNZ458714 UXS458714:UXV458714 VHO458714:VHR458714 VRK458714:VRN458714 WBG458714:WBJ458714 WLC458714:WLF458714 WUY458714:WVB458714 F524250:I524250 IM524250:IP524250 SI524250:SL524250 ACE524250:ACH524250 AMA524250:AMD524250 AVW524250:AVZ524250 BFS524250:BFV524250 BPO524250:BPR524250 BZK524250:BZN524250 CJG524250:CJJ524250 CTC524250:CTF524250 DCY524250:DDB524250 DMU524250:DMX524250 DWQ524250:DWT524250 EGM524250:EGP524250 EQI524250:EQL524250 FAE524250:FAH524250 FKA524250:FKD524250 FTW524250:FTZ524250 GDS524250:GDV524250 GNO524250:GNR524250 GXK524250:GXN524250 HHG524250:HHJ524250 HRC524250:HRF524250 IAY524250:IBB524250 IKU524250:IKX524250 IUQ524250:IUT524250 JEM524250:JEP524250 JOI524250:JOL524250 JYE524250:JYH524250 KIA524250:KID524250 KRW524250:KRZ524250 LBS524250:LBV524250 LLO524250:LLR524250 LVK524250:LVN524250 MFG524250:MFJ524250 MPC524250:MPF524250 MYY524250:MZB524250 NIU524250:NIX524250 NSQ524250:NST524250 OCM524250:OCP524250 OMI524250:OML524250 OWE524250:OWH524250 PGA524250:PGD524250 PPW524250:PPZ524250 PZS524250:PZV524250 QJO524250:QJR524250 QTK524250:QTN524250 RDG524250:RDJ524250 RNC524250:RNF524250 RWY524250:RXB524250 SGU524250:SGX524250 SQQ524250:SQT524250 TAM524250:TAP524250 TKI524250:TKL524250 TUE524250:TUH524250 UEA524250:UED524250 UNW524250:UNZ524250 UXS524250:UXV524250 VHO524250:VHR524250 VRK524250:VRN524250 WBG524250:WBJ524250 WLC524250:WLF524250 WUY524250:WVB524250 F589786:I589786 IM589786:IP589786 SI589786:SL589786 ACE589786:ACH589786 AMA589786:AMD589786 AVW589786:AVZ589786 BFS589786:BFV589786 BPO589786:BPR589786 BZK589786:BZN589786 CJG589786:CJJ589786 CTC589786:CTF589786 DCY589786:DDB589786 DMU589786:DMX589786 DWQ589786:DWT589786 EGM589786:EGP589786 EQI589786:EQL589786 FAE589786:FAH589786 FKA589786:FKD589786 FTW589786:FTZ589786 GDS589786:GDV589786 GNO589786:GNR589786 GXK589786:GXN589786 HHG589786:HHJ589786 HRC589786:HRF589786 IAY589786:IBB589786 IKU589786:IKX589786 IUQ589786:IUT589786 JEM589786:JEP589786 JOI589786:JOL589786 JYE589786:JYH589786 KIA589786:KID589786 KRW589786:KRZ589786 LBS589786:LBV589786 LLO589786:LLR589786 LVK589786:LVN589786 MFG589786:MFJ589786 MPC589786:MPF589786 MYY589786:MZB589786 NIU589786:NIX589786 NSQ589786:NST589786 OCM589786:OCP589786 OMI589786:OML589786 OWE589786:OWH589786 PGA589786:PGD589786 PPW589786:PPZ589786 PZS589786:PZV589786 QJO589786:QJR589786 QTK589786:QTN589786 RDG589786:RDJ589786 RNC589786:RNF589786 RWY589786:RXB589786 SGU589786:SGX589786 SQQ589786:SQT589786 TAM589786:TAP589786 TKI589786:TKL589786 TUE589786:TUH589786 UEA589786:UED589786 UNW589786:UNZ589786 UXS589786:UXV589786 VHO589786:VHR589786 VRK589786:VRN589786 WBG589786:WBJ589786 WLC589786:WLF589786 WUY589786:WVB589786 F655322:I655322 IM655322:IP655322 SI655322:SL655322 ACE655322:ACH655322 AMA655322:AMD655322 AVW655322:AVZ655322 BFS655322:BFV655322 BPO655322:BPR655322 BZK655322:BZN655322 CJG655322:CJJ655322 CTC655322:CTF655322 DCY655322:DDB655322 DMU655322:DMX655322 DWQ655322:DWT655322 EGM655322:EGP655322 EQI655322:EQL655322 FAE655322:FAH655322 FKA655322:FKD655322 FTW655322:FTZ655322 GDS655322:GDV655322 GNO655322:GNR655322 GXK655322:GXN655322 HHG655322:HHJ655322 HRC655322:HRF655322 IAY655322:IBB655322 IKU655322:IKX655322 IUQ655322:IUT655322 JEM655322:JEP655322 JOI655322:JOL655322 JYE655322:JYH655322 KIA655322:KID655322 KRW655322:KRZ655322 LBS655322:LBV655322 LLO655322:LLR655322 LVK655322:LVN655322 MFG655322:MFJ655322 MPC655322:MPF655322 MYY655322:MZB655322 NIU655322:NIX655322 NSQ655322:NST655322 OCM655322:OCP655322 OMI655322:OML655322 OWE655322:OWH655322 PGA655322:PGD655322 PPW655322:PPZ655322 PZS655322:PZV655322 QJO655322:QJR655322 QTK655322:QTN655322 RDG655322:RDJ655322 RNC655322:RNF655322 RWY655322:RXB655322 SGU655322:SGX655322 SQQ655322:SQT655322 TAM655322:TAP655322 TKI655322:TKL655322 TUE655322:TUH655322 UEA655322:UED655322 UNW655322:UNZ655322 UXS655322:UXV655322 VHO655322:VHR655322 VRK655322:VRN655322 WBG655322:WBJ655322 WLC655322:WLF655322 WUY655322:WVB655322 F720858:I720858 IM720858:IP720858 SI720858:SL720858 ACE720858:ACH720858 AMA720858:AMD720858 AVW720858:AVZ720858 BFS720858:BFV720858 BPO720858:BPR720858 BZK720858:BZN720858 CJG720858:CJJ720858 CTC720858:CTF720858 DCY720858:DDB720858 DMU720858:DMX720858 DWQ720858:DWT720858 EGM720858:EGP720858 EQI720858:EQL720858 FAE720858:FAH720858 FKA720858:FKD720858 FTW720858:FTZ720858 GDS720858:GDV720858 GNO720858:GNR720858 GXK720858:GXN720858 HHG720858:HHJ720858 HRC720858:HRF720858 IAY720858:IBB720858 IKU720858:IKX720858 IUQ720858:IUT720858 JEM720858:JEP720858 JOI720858:JOL720858 JYE720858:JYH720858 KIA720858:KID720858 KRW720858:KRZ720858 LBS720858:LBV720858 LLO720858:LLR720858 LVK720858:LVN720858 MFG720858:MFJ720858 MPC720858:MPF720858 MYY720858:MZB720858 NIU720858:NIX720858 NSQ720858:NST720858 OCM720858:OCP720858 OMI720858:OML720858 OWE720858:OWH720858 PGA720858:PGD720858 PPW720858:PPZ720858 PZS720858:PZV720858 QJO720858:QJR720858 QTK720858:QTN720858 RDG720858:RDJ720858 RNC720858:RNF720858 RWY720858:RXB720858 SGU720858:SGX720858 SQQ720858:SQT720858 TAM720858:TAP720858 TKI720858:TKL720858 TUE720858:TUH720858 UEA720858:UED720858 UNW720858:UNZ720858 UXS720858:UXV720858 VHO720858:VHR720858 VRK720858:VRN720858 WBG720858:WBJ720858 WLC720858:WLF720858 WUY720858:WVB720858 F786394:I786394 IM786394:IP786394 SI786394:SL786394 ACE786394:ACH786394 AMA786394:AMD786394 AVW786394:AVZ786394 BFS786394:BFV786394 BPO786394:BPR786394 BZK786394:BZN786394 CJG786394:CJJ786394 CTC786394:CTF786394 DCY786394:DDB786394 DMU786394:DMX786394 DWQ786394:DWT786394 EGM786394:EGP786394 EQI786394:EQL786394 FAE786394:FAH786394 FKA786394:FKD786394 FTW786394:FTZ786394 GDS786394:GDV786394 GNO786394:GNR786394 GXK786394:GXN786394 HHG786394:HHJ786394 HRC786394:HRF786394 IAY786394:IBB786394 IKU786394:IKX786394 IUQ786394:IUT786394 JEM786394:JEP786394 JOI786394:JOL786394 JYE786394:JYH786394 KIA786394:KID786394 KRW786394:KRZ786394 LBS786394:LBV786394 LLO786394:LLR786394 LVK786394:LVN786394 MFG786394:MFJ786394 MPC786394:MPF786394 MYY786394:MZB786394 NIU786394:NIX786394 NSQ786394:NST786394 OCM786394:OCP786394 OMI786394:OML786394 OWE786394:OWH786394 PGA786394:PGD786394 PPW786394:PPZ786394 PZS786394:PZV786394 QJO786394:QJR786394 QTK786394:QTN786394 RDG786394:RDJ786394 RNC786394:RNF786394 RWY786394:RXB786394 SGU786394:SGX786394 SQQ786394:SQT786394 TAM786394:TAP786394 TKI786394:TKL786394 TUE786394:TUH786394 UEA786394:UED786394 UNW786394:UNZ786394 UXS786394:UXV786394 VHO786394:VHR786394 VRK786394:VRN786394 WBG786394:WBJ786394 WLC786394:WLF786394 WUY786394:WVB786394 F851930:I851930 IM851930:IP851930 SI851930:SL851930 ACE851930:ACH851930 AMA851930:AMD851930 AVW851930:AVZ851930 BFS851930:BFV851930 BPO851930:BPR851930 BZK851930:BZN851930 CJG851930:CJJ851930 CTC851930:CTF851930 DCY851930:DDB851930 DMU851930:DMX851930 DWQ851930:DWT851930 EGM851930:EGP851930 EQI851930:EQL851930 FAE851930:FAH851930 FKA851930:FKD851930 FTW851930:FTZ851930 GDS851930:GDV851930 GNO851930:GNR851930 GXK851930:GXN851930 HHG851930:HHJ851930 HRC851930:HRF851930 IAY851930:IBB851930 IKU851930:IKX851930 IUQ851930:IUT851930 JEM851930:JEP851930 JOI851930:JOL851930 JYE851930:JYH851930 KIA851930:KID851930 KRW851930:KRZ851930 LBS851930:LBV851930 LLO851930:LLR851930 LVK851930:LVN851930 MFG851930:MFJ851930 MPC851930:MPF851930 MYY851930:MZB851930 NIU851930:NIX851930 NSQ851930:NST851930 OCM851930:OCP851930 OMI851930:OML851930 OWE851930:OWH851930 PGA851930:PGD851930 PPW851930:PPZ851930 PZS851930:PZV851930 QJO851930:QJR851930 QTK851930:QTN851930 RDG851930:RDJ851930 RNC851930:RNF851930 RWY851930:RXB851930 SGU851930:SGX851930 SQQ851930:SQT851930 TAM851930:TAP851930 TKI851930:TKL851930 TUE851930:TUH851930 UEA851930:UED851930 UNW851930:UNZ851930 UXS851930:UXV851930 VHO851930:VHR851930 VRK851930:VRN851930 WBG851930:WBJ851930 WLC851930:WLF851930 WUY851930:WVB851930 F917466:I917466 IM917466:IP917466 SI917466:SL917466 ACE917466:ACH917466 AMA917466:AMD917466 AVW917466:AVZ917466 BFS917466:BFV917466 BPO917466:BPR917466 BZK917466:BZN917466 CJG917466:CJJ917466 CTC917466:CTF917466 DCY917466:DDB917466 DMU917466:DMX917466 DWQ917466:DWT917466 EGM917466:EGP917466 EQI917466:EQL917466 FAE917466:FAH917466 FKA917466:FKD917466 FTW917466:FTZ917466 GDS917466:GDV917466 GNO917466:GNR917466 GXK917466:GXN917466 HHG917466:HHJ917466 HRC917466:HRF917466 IAY917466:IBB917466 IKU917466:IKX917466 IUQ917466:IUT917466 JEM917466:JEP917466 JOI917466:JOL917466 JYE917466:JYH917466 KIA917466:KID917466 KRW917466:KRZ917466 LBS917466:LBV917466 LLO917466:LLR917466 LVK917466:LVN917466 MFG917466:MFJ917466 MPC917466:MPF917466 MYY917466:MZB917466 NIU917466:NIX917466 NSQ917466:NST917466 OCM917466:OCP917466 OMI917466:OML917466 OWE917466:OWH917466 PGA917466:PGD917466 PPW917466:PPZ917466 PZS917466:PZV917466 QJO917466:QJR917466 QTK917466:QTN917466 RDG917466:RDJ917466 RNC917466:RNF917466 RWY917466:RXB917466 SGU917466:SGX917466 SQQ917466:SQT917466 TAM917466:TAP917466 TKI917466:TKL917466 TUE917466:TUH917466 UEA917466:UED917466 UNW917466:UNZ917466 UXS917466:UXV917466 VHO917466:VHR917466 VRK917466:VRN917466 WBG917466:WBJ917466 WLC917466:WLF917466 WUY917466:WVB917466 F983002:I983002 IM983002:IP983002 SI983002:SL983002 ACE983002:ACH983002 AMA983002:AMD983002 AVW983002:AVZ983002 BFS983002:BFV983002 BPO983002:BPR983002 BZK983002:BZN983002 CJG983002:CJJ983002 CTC983002:CTF983002 DCY983002:DDB983002 DMU983002:DMX983002 DWQ983002:DWT983002 EGM983002:EGP983002 EQI983002:EQL983002 FAE983002:FAH983002 FKA983002:FKD983002 FTW983002:FTZ983002 GDS983002:GDV983002 GNO983002:GNR983002 GXK983002:GXN983002 HHG983002:HHJ983002 HRC983002:HRF983002 IAY983002:IBB983002 IKU983002:IKX983002 IUQ983002:IUT983002 JEM983002:JEP983002 JOI983002:JOL983002 JYE983002:JYH983002 KIA983002:KID983002 KRW983002:KRZ983002 LBS983002:LBV983002 LLO983002:LLR983002 LVK983002:LVN983002 MFG983002:MFJ983002 MPC983002:MPF983002 MYY983002:MZB983002 NIU983002:NIX983002 NSQ983002:NST983002 OCM983002:OCP983002 OMI983002:OML983002 OWE983002:OWH983002 PGA983002:PGD983002 PPW983002:PPZ983002 PZS983002:PZV983002 QJO983002:QJR983002 QTK983002:QTN983002 RDG983002:RDJ983002 RNC983002:RNF983002 RWY983002:RXB983002 SGU983002:SGX983002 SQQ983002:SQT983002 TAM983002:TAP983002 TKI983002:TKL983002 TUE983002:TUH983002 UEA983002:UED983002 UNW983002:UNZ983002 UXS983002:UXV983002 VHO983002:VHR983002 VRK983002:VRN983002 WBG983002:WBJ983002 WLC983002:WLF983002 WUY983002:WVB983002 F65402:I65402 IM65402:IP65402 SI65402:SL65402 ACE65402:ACH65402 AMA65402:AMD65402 AVW65402:AVZ65402 BFS65402:BFV65402 BPO65402:BPR65402 BZK65402:BZN65402 CJG65402:CJJ65402 CTC65402:CTF65402 DCY65402:DDB65402 DMU65402:DMX65402 DWQ65402:DWT65402 EGM65402:EGP65402 EQI65402:EQL65402 FAE65402:FAH65402 FKA65402:FKD65402 FTW65402:FTZ65402 GDS65402:GDV65402 GNO65402:GNR65402 GXK65402:GXN65402 HHG65402:HHJ65402 HRC65402:HRF65402 IAY65402:IBB65402 IKU65402:IKX65402 IUQ65402:IUT65402 JEM65402:JEP65402 JOI65402:JOL65402 JYE65402:JYH65402 KIA65402:KID65402 KRW65402:KRZ65402 LBS65402:LBV65402 LLO65402:LLR65402 LVK65402:LVN65402 MFG65402:MFJ65402 MPC65402:MPF65402 MYY65402:MZB65402 NIU65402:NIX65402 NSQ65402:NST65402 OCM65402:OCP65402 OMI65402:OML65402 OWE65402:OWH65402 PGA65402:PGD65402 PPW65402:PPZ65402 PZS65402:PZV65402 QJO65402:QJR65402 QTK65402:QTN65402 RDG65402:RDJ65402 RNC65402:RNF65402 RWY65402:RXB65402 SGU65402:SGX65402 SQQ65402:SQT65402 TAM65402:TAP65402 TKI65402:TKL65402 TUE65402:TUH65402 UEA65402:UED65402 UNW65402:UNZ65402 UXS65402:UXV65402 VHO65402:VHR65402 VRK65402:VRN65402 WBG65402:WBJ65402 WLC65402:WLF65402 WUY65402:WVB65402 F130938:I130938 IM130938:IP130938 SI130938:SL130938 ACE130938:ACH130938 AMA130938:AMD130938 AVW130938:AVZ130938 BFS130938:BFV130938 BPO130938:BPR130938 BZK130938:BZN130938 CJG130938:CJJ130938 CTC130938:CTF130938 DCY130938:DDB130938 DMU130938:DMX130938 DWQ130938:DWT130938 EGM130938:EGP130938 EQI130938:EQL130938 FAE130938:FAH130938 FKA130938:FKD130938 FTW130938:FTZ130938 GDS130938:GDV130938 GNO130938:GNR130938 GXK130938:GXN130938 HHG130938:HHJ130938 HRC130938:HRF130938 IAY130938:IBB130938 IKU130938:IKX130938 IUQ130938:IUT130938 JEM130938:JEP130938 JOI130938:JOL130938 JYE130938:JYH130938 KIA130938:KID130938 KRW130938:KRZ130938 LBS130938:LBV130938 LLO130938:LLR130938 LVK130938:LVN130938 MFG130938:MFJ130938 MPC130938:MPF130938 MYY130938:MZB130938 NIU130938:NIX130938 NSQ130938:NST130938 OCM130938:OCP130938 OMI130938:OML130938 OWE130938:OWH130938 PGA130938:PGD130938 PPW130938:PPZ130938 PZS130938:PZV130938 QJO130938:QJR130938 QTK130938:QTN130938 RDG130938:RDJ130938 RNC130938:RNF130938 RWY130938:RXB130938 SGU130938:SGX130938 SQQ130938:SQT130938 TAM130938:TAP130938 TKI130938:TKL130938 TUE130938:TUH130938 UEA130938:UED130938 UNW130938:UNZ130938 UXS130938:UXV130938 VHO130938:VHR130938 VRK130938:VRN130938 WBG130938:WBJ130938 WLC130938:WLF130938 WUY130938:WVB130938 F196474:I196474 IM196474:IP196474 SI196474:SL196474 ACE196474:ACH196474 AMA196474:AMD196474 AVW196474:AVZ196474 BFS196474:BFV196474 BPO196474:BPR196474 BZK196474:BZN196474 CJG196474:CJJ196474 CTC196474:CTF196474 DCY196474:DDB196474 DMU196474:DMX196474 DWQ196474:DWT196474 EGM196474:EGP196474 EQI196474:EQL196474 FAE196474:FAH196474 FKA196474:FKD196474 FTW196474:FTZ196474 GDS196474:GDV196474 GNO196474:GNR196474 GXK196474:GXN196474 HHG196474:HHJ196474 HRC196474:HRF196474 IAY196474:IBB196474 IKU196474:IKX196474 IUQ196474:IUT196474 JEM196474:JEP196474 JOI196474:JOL196474 JYE196474:JYH196474 KIA196474:KID196474 KRW196474:KRZ196474 LBS196474:LBV196474 LLO196474:LLR196474 LVK196474:LVN196474 MFG196474:MFJ196474 MPC196474:MPF196474 MYY196474:MZB196474 NIU196474:NIX196474 NSQ196474:NST196474 OCM196474:OCP196474 OMI196474:OML196474 OWE196474:OWH196474 PGA196474:PGD196474 PPW196474:PPZ196474 PZS196474:PZV196474 QJO196474:QJR196474 QTK196474:QTN196474 RDG196474:RDJ196474 RNC196474:RNF196474 RWY196474:RXB196474 SGU196474:SGX196474 SQQ196474:SQT196474 TAM196474:TAP196474 TKI196474:TKL196474 TUE196474:TUH196474 UEA196474:UED196474 UNW196474:UNZ196474 UXS196474:UXV196474 VHO196474:VHR196474 VRK196474:VRN196474 WBG196474:WBJ196474 WLC196474:WLF196474 WUY196474:WVB196474 F262010:I262010 IM262010:IP262010 SI262010:SL262010 ACE262010:ACH262010 AMA262010:AMD262010 AVW262010:AVZ262010 BFS262010:BFV262010 BPO262010:BPR262010 BZK262010:BZN262010 CJG262010:CJJ262010 CTC262010:CTF262010 DCY262010:DDB262010 DMU262010:DMX262010 DWQ262010:DWT262010 EGM262010:EGP262010 EQI262010:EQL262010 FAE262010:FAH262010 FKA262010:FKD262010 FTW262010:FTZ262010 GDS262010:GDV262010 GNO262010:GNR262010 GXK262010:GXN262010 HHG262010:HHJ262010 HRC262010:HRF262010 IAY262010:IBB262010 IKU262010:IKX262010 IUQ262010:IUT262010 JEM262010:JEP262010 JOI262010:JOL262010 JYE262010:JYH262010 KIA262010:KID262010 KRW262010:KRZ262010 LBS262010:LBV262010 LLO262010:LLR262010 LVK262010:LVN262010 MFG262010:MFJ262010 MPC262010:MPF262010 MYY262010:MZB262010 NIU262010:NIX262010 NSQ262010:NST262010 OCM262010:OCP262010 OMI262010:OML262010 OWE262010:OWH262010 PGA262010:PGD262010 PPW262010:PPZ262010 PZS262010:PZV262010 QJO262010:QJR262010 QTK262010:QTN262010 RDG262010:RDJ262010 RNC262010:RNF262010 RWY262010:RXB262010 SGU262010:SGX262010 SQQ262010:SQT262010 TAM262010:TAP262010 TKI262010:TKL262010 TUE262010:TUH262010 UEA262010:UED262010 UNW262010:UNZ262010 UXS262010:UXV262010 VHO262010:VHR262010 VRK262010:VRN262010 WBG262010:WBJ262010 WLC262010:WLF262010 WUY262010:WVB262010 F327546:I327546 IM327546:IP327546 SI327546:SL327546 ACE327546:ACH327546 AMA327546:AMD327546 AVW327546:AVZ327546 BFS327546:BFV327546 BPO327546:BPR327546 BZK327546:BZN327546 CJG327546:CJJ327546 CTC327546:CTF327546 DCY327546:DDB327546 DMU327546:DMX327546 DWQ327546:DWT327546 EGM327546:EGP327546 EQI327546:EQL327546 FAE327546:FAH327546 FKA327546:FKD327546 FTW327546:FTZ327546 GDS327546:GDV327546 GNO327546:GNR327546 GXK327546:GXN327546 HHG327546:HHJ327546 HRC327546:HRF327546 IAY327546:IBB327546 IKU327546:IKX327546 IUQ327546:IUT327546 JEM327546:JEP327546 JOI327546:JOL327546 JYE327546:JYH327546 KIA327546:KID327546 KRW327546:KRZ327546 LBS327546:LBV327546 LLO327546:LLR327546 LVK327546:LVN327546 MFG327546:MFJ327546 MPC327546:MPF327546 MYY327546:MZB327546 NIU327546:NIX327546 NSQ327546:NST327546 OCM327546:OCP327546 OMI327546:OML327546 OWE327546:OWH327546 PGA327546:PGD327546 PPW327546:PPZ327546 PZS327546:PZV327546 QJO327546:QJR327546 QTK327546:QTN327546 RDG327546:RDJ327546 RNC327546:RNF327546 RWY327546:RXB327546 SGU327546:SGX327546 SQQ327546:SQT327546 TAM327546:TAP327546 TKI327546:TKL327546 TUE327546:TUH327546 UEA327546:UED327546 UNW327546:UNZ327546 UXS327546:UXV327546 VHO327546:VHR327546 VRK327546:VRN327546 WBG327546:WBJ327546 WLC327546:WLF327546 WUY327546:WVB327546 F393082:I393082 IM393082:IP393082 SI393082:SL393082 ACE393082:ACH393082 AMA393082:AMD393082 AVW393082:AVZ393082 BFS393082:BFV393082 BPO393082:BPR393082 BZK393082:BZN393082 CJG393082:CJJ393082 CTC393082:CTF393082 DCY393082:DDB393082 DMU393082:DMX393082 DWQ393082:DWT393082 EGM393082:EGP393082 EQI393082:EQL393082 FAE393082:FAH393082 FKA393082:FKD393082 FTW393082:FTZ393082 GDS393082:GDV393082 GNO393082:GNR393082 GXK393082:GXN393082 HHG393082:HHJ393082 HRC393082:HRF393082 IAY393082:IBB393082 IKU393082:IKX393082 IUQ393082:IUT393082 JEM393082:JEP393082 JOI393082:JOL393082 JYE393082:JYH393082 KIA393082:KID393082 KRW393082:KRZ393082 LBS393082:LBV393082 LLO393082:LLR393082 LVK393082:LVN393082 MFG393082:MFJ393082 MPC393082:MPF393082 MYY393082:MZB393082 NIU393082:NIX393082 NSQ393082:NST393082 OCM393082:OCP393082 OMI393082:OML393082 OWE393082:OWH393082 PGA393082:PGD393082 PPW393082:PPZ393082 PZS393082:PZV393082 QJO393082:QJR393082 QTK393082:QTN393082 RDG393082:RDJ393082 RNC393082:RNF393082 RWY393082:RXB393082 SGU393082:SGX393082 SQQ393082:SQT393082 TAM393082:TAP393082 TKI393082:TKL393082 TUE393082:TUH393082 UEA393082:UED393082 UNW393082:UNZ393082 UXS393082:UXV393082 VHO393082:VHR393082 VRK393082:VRN393082 WBG393082:WBJ393082 WLC393082:WLF393082 WUY393082:WVB393082 F458618:I458618 IM458618:IP458618 SI458618:SL458618 ACE458618:ACH458618 AMA458618:AMD458618 AVW458618:AVZ458618 BFS458618:BFV458618 BPO458618:BPR458618 BZK458618:BZN458618 CJG458618:CJJ458618 CTC458618:CTF458618 DCY458618:DDB458618 DMU458618:DMX458618 DWQ458618:DWT458618 EGM458618:EGP458618 EQI458618:EQL458618 FAE458618:FAH458618 FKA458618:FKD458618 FTW458618:FTZ458618 GDS458618:GDV458618 GNO458618:GNR458618 GXK458618:GXN458618 HHG458618:HHJ458618 HRC458618:HRF458618 IAY458618:IBB458618 IKU458618:IKX458618 IUQ458618:IUT458618 JEM458618:JEP458618 JOI458618:JOL458618 JYE458618:JYH458618 KIA458618:KID458618 KRW458618:KRZ458618 LBS458618:LBV458618 LLO458618:LLR458618 LVK458618:LVN458618 MFG458618:MFJ458618 MPC458618:MPF458618 MYY458618:MZB458618 NIU458618:NIX458618 NSQ458618:NST458618 OCM458618:OCP458618 OMI458618:OML458618 OWE458618:OWH458618 PGA458618:PGD458618 PPW458618:PPZ458618 PZS458618:PZV458618 QJO458618:QJR458618 QTK458618:QTN458618 RDG458618:RDJ458618 RNC458618:RNF458618 RWY458618:RXB458618 SGU458618:SGX458618 SQQ458618:SQT458618 TAM458618:TAP458618 TKI458618:TKL458618 TUE458618:TUH458618 UEA458618:UED458618 UNW458618:UNZ458618 UXS458618:UXV458618 VHO458618:VHR458618 VRK458618:VRN458618 WBG458618:WBJ458618 WLC458618:WLF458618 WUY458618:WVB458618 F524154:I524154 IM524154:IP524154 SI524154:SL524154 ACE524154:ACH524154 AMA524154:AMD524154 AVW524154:AVZ524154 BFS524154:BFV524154 BPO524154:BPR524154 BZK524154:BZN524154 CJG524154:CJJ524154 CTC524154:CTF524154 DCY524154:DDB524154 DMU524154:DMX524154 DWQ524154:DWT524154 EGM524154:EGP524154 EQI524154:EQL524154 FAE524154:FAH524154 FKA524154:FKD524154 FTW524154:FTZ524154 GDS524154:GDV524154 GNO524154:GNR524154 GXK524154:GXN524154 HHG524154:HHJ524154 HRC524154:HRF524154 IAY524154:IBB524154 IKU524154:IKX524154 IUQ524154:IUT524154 JEM524154:JEP524154 JOI524154:JOL524154 JYE524154:JYH524154 KIA524154:KID524154 KRW524154:KRZ524154 LBS524154:LBV524154 LLO524154:LLR524154 LVK524154:LVN524154 MFG524154:MFJ524154 MPC524154:MPF524154 MYY524154:MZB524154 NIU524154:NIX524154 NSQ524154:NST524154 OCM524154:OCP524154 OMI524154:OML524154 OWE524154:OWH524154 PGA524154:PGD524154 PPW524154:PPZ524154 PZS524154:PZV524154 QJO524154:QJR524154 QTK524154:QTN524154 RDG524154:RDJ524154 RNC524154:RNF524154 RWY524154:RXB524154 SGU524154:SGX524154 SQQ524154:SQT524154 TAM524154:TAP524154 TKI524154:TKL524154 TUE524154:TUH524154 UEA524154:UED524154 UNW524154:UNZ524154 UXS524154:UXV524154 VHO524154:VHR524154 VRK524154:VRN524154 WBG524154:WBJ524154 WLC524154:WLF524154 WUY524154:WVB524154 F589690:I589690 IM589690:IP589690 SI589690:SL589690 ACE589690:ACH589690 AMA589690:AMD589690 AVW589690:AVZ589690 BFS589690:BFV589690 BPO589690:BPR589690 BZK589690:BZN589690 CJG589690:CJJ589690 CTC589690:CTF589690 DCY589690:DDB589690 DMU589690:DMX589690 DWQ589690:DWT589690 EGM589690:EGP589690 EQI589690:EQL589690 FAE589690:FAH589690 FKA589690:FKD589690 FTW589690:FTZ589690 GDS589690:GDV589690 GNO589690:GNR589690 GXK589690:GXN589690 HHG589690:HHJ589690 HRC589690:HRF589690 IAY589690:IBB589690 IKU589690:IKX589690 IUQ589690:IUT589690 JEM589690:JEP589690 JOI589690:JOL589690 JYE589690:JYH589690 KIA589690:KID589690 KRW589690:KRZ589690 LBS589690:LBV589690 LLO589690:LLR589690 LVK589690:LVN589690 MFG589690:MFJ589690 MPC589690:MPF589690 MYY589690:MZB589690 NIU589690:NIX589690 NSQ589690:NST589690 OCM589690:OCP589690 OMI589690:OML589690 OWE589690:OWH589690 PGA589690:PGD589690 PPW589690:PPZ589690 PZS589690:PZV589690 QJO589690:QJR589690 QTK589690:QTN589690 RDG589690:RDJ589690 RNC589690:RNF589690 RWY589690:RXB589690 SGU589690:SGX589690 SQQ589690:SQT589690 TAM589690:TAP589690 TKI589690:TKL589690 TUE589690:TUH589690 UEA589690:UED589690 UNW589690:UNZ589690 UXS589690:UXV589690 VHO589690:VHR589690 VRK589690:VRN589690 WBG589690:WBJ589690 WLC589690:WLF589690 WUY589690:WVB589690 F655226:I655226 IM655226:IP655226 SI655226:SL655226 ACE655226:ACH655226 AMA655226:AMD655226 AVW655226:AVZ655226 BFS655226:BFV655226 BPO655226:BPR655226 BZK655226:BZN655226 CJG655226:CJJ655226 CTC655226:CTF655226 DCY655226:DDB655226 DMU655226:DMX655226 DWQ655226:DWT655226 EGM655226:EGP655226 EQI655226:EQL655226 FAE655226:FAH655226 FKA655226:FKD655226 FTW655226:FTZ655226 GDS655226:GDV655226 GNO655226:GNR655226 GXK655226:GXN655226 HHG655226:HHJ655226 HRC655226:HRF655226 IAY655226:IBB655226 IKU655226:IKX655226 IUQ655226:IUT655226 JEM655226:JEP655226 JOI655226:JOL655226 JYE655226:JYH655226 KIA655226:KID655226 KRW655226:KRZ655226 LBS655226:LBV655226 LLO655226:LLR655226 LVK655226:LVN655226 MFG655226:MFJ655226 MPC655226:MPF655226 MYY655226:MZB655226 NIU655226:NIX655226 NSQ655226:NST655226 OCM655226:OCP655226 OMI655226:OML655226 OWE655226:OWH655226 PGA655226:PGD655226 PPW655226:PPZ655226 PZS655226:PZV655226 QJO655226:QJR655226 QTK655226:QTN655226 RDG655226:RDJ655226 RNC655226:RNF655226 RWY655226:RXB655226 SGU655226:SGX655226 SQQ655226:SQT655226 TAM655226:TAP655226 TKI655226:TKL655226 TUE655226:TUH655226 UEA655226:UED655226 UNW655226:UNZ655226 UXS655226:UXV655226 VHO655226:VHR655226 VRK655226:VRN655226 WBG655226:WBJ655226 WLC655226:WLF655226 WUY655226:WVB655226 F720762:I720762 IM720762:IP720762 SI720762:SL720762 ACE720762:ACH720762 AMA720762:AMD720762 AVW720762:AVZ720762 BFS720762:BFV720762 BPO720762:BPR720762 BZK720762:BZN720762 CJG720762:CJJ720762 CTC720762:CTF720762 DCY720762:DDB720762 DMU720762:DMX720762 DWQ720762:DWT720762 EGM720762:EGP720762 EQI720762:EQL720762 FAE720762:FAH720762 FKA720762:FKD720762 FTW720762:FTZ720762 GDS720762:GDV720762 GNO720762:GNR720762 GXK720762:GXN720762 HHG720762:HHJ720762 HRC720762:HRF720762 IAY720762:IBB720762 IKU720762:IKX720762 IUQ720762:IUT720762 JEM720762:JEP720762 JOI720762:JOL720762 JYE720762:JYH720762 KIA720762:KID720762 KRW720762:KRZ720762 LBS720762:LBV720762 LLO720762:LLR720762 LVK720762:LVN720762 MFG720762:MFJ720762 MPC720762:MPF720762 MYY720762:MZB720762 NIU720762:NIX720762 NSQ720762:NST720762 OCM720762:OCP720762 OMI720762:OML720762 OWE720762:OWH720762 PGA720762:PGD720762 PPW720762:PPZ720762 PZS720762:PZV720762 QJO720762:QJR720762 QTK720762:QTN720762 RDG720762:RDJ720762 RNC720762:RNF720762 RWY720762:RXB720762 SGU720762:SGX720762 SQQ720762:SQT720762 TAM720762:TAP720762 TKI720762:TKL720762 TUE720762:TUH720762 UEA720762:UED720762 UNW720762:UNZ720762 UXS720762:UXV720762 VHO720762:VHR720762 VRK720762:VRN720762 WBG720762:WBJ720762 WLC720762:WLF720762 WUY720762:WVB720762 F786298:I786298 IM786298:IP786298 SI786298:SL786298 ACE786298:ACH786298 AMA786298:AMD786298 AVW786298:AVZ786298 BFS786298:BFV786298 BPO786298:BPR786298 BZK786298:BZN786298 CJG786298:CJJ786298 CTC786298:CTF786298 DCY786298:DDB786298 DMU786298:DMX786298 DWQ786298:DWT786298 EGM786298:EGP786298 EQI786298:EQL786298 FAE786298:FAH786298 FKA786298:FKD786298 FTW786298:FTZ786298 GDS786298:GDV786298 GNO786298:GNR786298 GXK786298:GXN786298 HHG786298:HHJ786298 HRC786298:HRF786298 IAY786298:IBB786298 IKU786298:IKX786298 IUQ786298:IUT786298 JEM786298:JEP786298 JOI786298:JOL786298 JYE786298:JYH786298 KIA786298:KID786298 KRW786298:KRZ786298 LBS786298:LBV786298 LLO786298:LLR786298 LVK786298:LVN786298 MFG786298:MFJ786298 MPC786298:MPF786298 MYY786298:MZB786298 NIU786298:NIX786298 NSQ786298:NST786298 OCM786298:OCP786298 OMI786298:OML786298 OWE786298:OWH786298 PGA786298:PGD786298 PPW786298:PPZ786298 PZS786298:PZV786298 QJO786298:QJR786298 QTK786298:QTN786298 RDG786298:RDJ786298 RNC786298:RNF786298 RWY786298:RXB786298 SGU786298:SGX786298 SQQ786298:SQT786298 TAM786298:TAP786298 TKI786298:TKL786298 TUE786298:TUH786298 UEA786298:UED786298 UNW786298:UNZ786298 UXS786298:UXV786298 VHO786298:VHR786298 VRK786298:VRN786298 WBG786298:WBJ786298 WLC786298:WLF786298 WUY786298:WVB786298 F851834:I851834 IM851834:IP851834 SI851834:SL851834 ACE851834:ACH851834 AMA851834:AMD851834 AVW851834:AVZ851834 BFS851834:BFV851834 BPO851834:BPR851834 BZK851834:BZN851834 CJG851834:CJJ851834 CTC851834:CTF851834 DCY851834:DDB851834 DMU851834:DMX851834 DWQ851834:DWT851834 EGM851834:EGP851834 EQI851834:EQL851834 FAE851834:FAH851834 FKA851834:FKD851834 FTW851834:FTZ851834 GDS851834:GDV851834 GNO851834:GNR851834 GXK851834:GXN851834 HHG851834:HHJ851834 HRC851834:HRF851834 IAY851834:IBB851834 IKU851834:IKX851834 IUQ851834:IUT851834 JEM851834:JEP851834 JOI851834:JOL851834 JYE851834:JYH851834 KIA851834:KID851834 KRW851834:KRZ851834 LBS851834:LBV851834 LLO851834:LLR851834 LVK851834:LVN851834 MFG851834:MFJ851834 MPC851834:MPF851834 MYY851834:MZB851834 NIU851834:NIX851834 NSQ851834:NST851834 OCM851834:OCP851834 OMI851834:OML851834 OWE851834:OWH851834 PGA851834:PGD851834 PPW851834:PPZ851834 PZS851834:PZV851834 QJO851834:QJR851834 QTK851834:QTN851834 RDG851834:RDJ851834 RNC851834:RNF851834 RWY851834:RXB851834 SGU851834:SGX851834 SQQ851834:SQT851834 TAM851834:TAP851834 TKI851834:TKL851834 TUE851834:TUH851834 UEA851834:UED851834 UNW851834:UNZ851834 UXS851834:UXV851834 VHO851834:VHR851834 VRK851834:VRN851834 WBG851834:WBJ851834 WLC851834:WLF851834 WUY851834:WVB851834 F917370:I917370 IM917370:IP917370 SI917370:SL917370 ACE917370:ACH917370 AMA917370:AMD917370 AVW917370:AVZ917370 BFS917370:BFV917370 BPO917370:BPR917370 BZK917370:BZN917370 CJG917370:CJJ917370 CTC917370:CTF917370 DCY917370:DDB917370 DMU917370:DMX917370 DWQ917370:DWT917370 EGM917370:EGP917370 EQI917370:EQL917370 FAE917370:FAH917370 FKA917370:FKD917370 FTW917370:FTZ917370 GDS917370:GDV917370 GNO917370:GNR917370 GXK917370:GXN917370 HHG917370:HHJ917370 HRC917370:HRF917370 IAY917370:IBB917370 IKU917370:IKX917370 IUQ917370:IUT917370 JEM917370:JEP917370 JOI917370:JOL917370 JYE917370:JYH917370 KIA917370:KID917370 KRW917370:KRZ917370 LBS917370:LBV917370 LLO917370:LLR917370 LVK917370:LVN917370 MFG917370:MFJ917370 MPC917370:MPF917370 MYY917370:MZB917370 NIU917370:NIX917370 NSQ917370:NST917370 OCM917370:OCP917370 OMI917370:OML917370 OWE917370:OWH917370 PGA917370:PGD917370 PPW917370:PPZ917370 PZS917370:PZV917370 QJO917370:QJR917370 QTK917370:QTN917370 RDG917370:RDJ917370 RNC917370:RNF917370 RWY917370:RXB917370 SGU917370:SGX917370 SQQ917370:SQT917370 TAM917370:TAP917370 TKI917370:TKL917370 TUE917370:TUH917370 UEA917370:UED917370 UNW917370:UNZ917370 UXS917370:UXV917370 VHO917370:VHR917370 VRK917370:VRN917370 WBG917370:WBJ917370 WLC917370:WLF917370 WUY917370:WVB917370 F982906:I982906 IM982906:IP982906 SI982906:SL982906 ACE982906:ACH982906 AMA982906:AMD982906 AVW982906:AVZ982906 BFS982906:BFV982906 BPO982906:BPR982906 BZK982906:BZN982906 CJG982906:CJJ982906 CTC982906:CTF982906 DCY982906:DDB982906 DMU982906:DMX982906 DWQ982906:DWT982906 EGM982906:EGP982906 EQI982906:EQL982906 FAE982906:FAH982906 FKA982906:FKD982906 FTW982906:FTZ982906 GDS982906:GDV982906 GNO982906:GNR982906 GXK982906:GXN982906 HHG982906:HHJ982906 HRC982906:HRF982906 IAY982906:IBB982906 IKU982906:IKX982906 IUQ982906:IUT982906 JEM982906:JEP982906 JOI982906:JOL982906 JYE982906:JYH982906 KIA982906:KID982906 KRW982906:KRZ982906 LBS982906:LBV982906 LLO982906:LLR982906 LVK982906:LVN982906 MFG982906:MFJ982906 MPC982906:MPF982906 MYY982906:MZB982906 NIU982906:NIX982906 NSQ982906:NST982906 OCM982906:OCP982906 OMI982906:OML982906 OWE982906:OWH982906 PGA982906:PGD982906 PPW982906:PPZ982906 PZS982906:PZV982906 QJO982906:QJR982906 QTK982906:QTN982906 RDG982906:RDJ982906 RNC982906:RNF982906 RWY982906:RXB982906 SGU982906:SGX982906 SQQ982906:SQT982906 TAM982906:TAP982906 TKI982906:TKL982906 TUE982906:TUH982906 UEA982906:UED982906 UNW982906:UNZ982906 UXS982906:UXV982906 VHO982906:VHR982906 VRK982906:VRN982906 WBG982906:WBJ982906 WLC982906:WLF982906 WUY982906:WVB982906"/>
    <dataValidation allowBlank="1" showInputMessage="1" error="Das Summenfeld (Addition aus den drei vorangegangenen Feldern) ergibt keine 100%. Bitte überprüfen Sie Ihre Eingaben." sqref="K65498 IR65498 SN65498 ACJ65498 AMF65498 AWB65498 BFX65498 BPT65498 BZP65498 CJL65498 CTH65498 DDD65498 DMZ65498 DWV65498 EGR65498 EQN65498 FAJ65498 FKF65498 FUB65498 GDX65498 GNT65498 GXP65498 HHL65498 HRH65498 IBD65498 IKZ65498 IUV65498 JER65498 JON65498 JYJ65498 KIF65498 KSB65498 LBX65498 LLT65498 LVP65498 MFL65498 MPH65498 MZD65498 NIZ65498 NSV65498 OCR65498 OMN65498 OWJ65498 PGF65498 PQB65498 PZX65498 QJT65498 QTP65498 RDL65498 RNH65498 RXD65498 SGZ65498 SQV65498 TAR65498 TKN65498 TUJ65498 UEF65498 UOB65498 UXX65498 VHT65498 VRP65498 WBL65498 WLH65498 WVD65498 K131034 IR131034 SN131034 ACJ131034 AMF131034 AWB131034 BFX131034 BPT131034 BZP131034 CJL131034 CTH131034 DDD131034 DMZ131034 DWV131034 EGR131034 EQN131034 FAJ131034 FKF131034 FUB131034 GDX131034 GNT131034 GXP131034 HHL131034 HRH131034 IBD131034 IKZ131034 IUV131034 JER131034 JON131034 JYJ131034 KIF131034 KSB131034 LBX131034 LLT131034 LVP131034 MFL131034 MPH131034 MZD131034 NIZ131034 NSV131034 OCR131034 OMN131034 OWJ131034 PGF131034 PQB131034 PZX131034 QJT131034 QTP131034 RDL131034 RNH131034 RXD131034 SGZ131034 SQV131034 TAR131034 TKN131034 TUJ131034 UEF131034 UOB131034 UXX131034 VHT131034 VRP131034 WBL131034 WLH131034 WVD131034 K196570 IR196570 SN196570 ACJ196570 AMF196570 AWB196570 BFX196570 BPT196570 BZP196570 CJL196570 CTH196570 DDD196570 DMZ196570 DWV196570 EGR196570 EQN196570 FAJ196570 FKF196570 FUB196570 GDX196570 GNT196570 GXP196570 HHL196570 HRH196570 IBD196570 IKZ196570 IUV196570 JER196570 JON196570 JYJ196570 KIF196570 KSB196570 LBX196570 LLT196570 LVP196570 MFL196570 MPH196570 MZD196570 NIZ196570 NSV196570 OCR196570 OMN196570 OWJ196570 PGF196570 PQB196570 PZX196570 QJT196570 QTP196570 RDL196570 RNH196570 RXD196570 SGZ196570 SQV196570 TAR196570 TKN196570 TUJ196570 UEF196570 UOB196570 UXX196570 VHT196570 VRP196570 WBL196570 WLH196570 WVD196570 K262106 IR262106 SN262106 ACJ262106 AMF262106 AWB262106 BFX262106 BPT262106 BZP262106 CJL262106 CTH262106 DDD262106 DMZ262106 DWV262106 EGR262106 EQN262106 FAJ262106 FKF262106 FUB262106 GDX262106 GNT262106 GXP262106 HHL262106 HRH262106 IBD262106 IKZ262106 IUV262106 JER262106 JON262106 JYJ262106 KIF262106 KSB262106 LBX262106 LLT262106 LVP262106 MFL262106 MPH262106 MZD262106 NIZ262106 NSV262106 OCR262106 OMN262106 OWJ262106 PGF262106 PQB262106 PZX262106 QJT262106 QTP262106 RDL262106 RNH262106 RXD262106 SGZ262106 SQV262106 TAR262106 TKN262106 TUJ262106 UEF262106 UOB262106 UXX262106 VHT262106 VRP262106 WBL262106 WLH262106 WVD262106 K327642 IR327642 SN327642 ACJ327642 AMF327642 AWB327642 BFX327642 BPT327642 BZP327642 CJL327642 CTH327642 DDD327642 DMZ327642 DWV327642 EGR327642 EQN327642 FAJ327642 FKF327642 FUB327642 GDX327642 GNT327642 GXP327642 HHL327642 HRH327642 IBD327642 IKZ327642 IUV327642 JER327642 JON327642 JYJ327642 KIF327642 KSB327642 LBX327642 LLT327642 LVP327642 MFL327642 MPH327642 MZD327642 NIZ327642 NSV327642 OCR327642 OMN327642 OWJ327642 PGF327642 PQB327642 PZX327642 QJT327642 QTP327642 RDL327642 RNH327642 RXD327642 SGZ327642 SQV327642 TAR327642 TKN327642 TUJ327642 UEF327642 UOB327642 UXX327642 VHT327642 VRP327642 WBL327642 WLH327642 WVD327642 K393178 IR393178 SN393178 ACJ393178 AMF393178 AWB393178 BFX393178 BPT393178 BZP393178 CJL393178 CTH393178 DDD393178 DMZ393178 DWV393178 EGR393178 EQN393178 FAJ393178 FKF393178 FUB393178 GDX393178 GNT393178 GXP393178 HHL393178 HRH393178 IBD393178 IKZ393178 IUV393178 JER393178 JON393178 JYJ393178 KIF393178 KSB393178 LBX393178 LLT393178 LVP393178 MFL393178 MPH393178 MZD393178 NIZ393178 NSV393178 OCR393178 OMN393178 OWJ393178 PGF393178 PQB393178 PZX393178 QJT393178 QTP393178 RDL393178 RNH393178 RXD393178 SGZ393178 SQV393178 TAR393178 TKN393178 TUJ393178 UEF393178 UOB393178 UXX393178 VHT393178 VRP393178 WBL393178 WLH393178 WVD393178 K458714 IR458714 SN458714 ACJ458714 AMF458714 AWB458714 BFX458714 BPT458714 BZP458714 CJL458714 CTH458714 DDD458714 DMZ458714 DWV458714 EGR458714 EQN458714 FAJ458714 FKF458714 FUB458714 GDX458714 GNT458714 GXP458714 HHL458714 HRH458714 IBD458714 IKZ458714 IUV458714 JER458714 JON458714 JYJ458714 KIF458714 KSB458714 LBX458714 LLT458714 LVP458714 MFL458714 MPH458714 MZD458714 NIZ458714 NSV458714 OCR458714 OMN458714 OWJ458714 PGF458714 PQB458714 PZX458714 QJT458714 QTP458714 RDL458714 RNH458714 RXD458714 SGZ458714 SQV458714 TAR458714 TKN458714 TUJ458714 UEF458714 UOB458714 UXX458714 VHT458714 VRP458714 WBL458714 WLH458714 WVD458714 K524250 IR524250 SN524250 ACJ524250 AMF524250 AWB524250 BFX524250 BPT524250 BZP524250 CJL524250 CTH524250 DDD524250 DMZ524250 DWV524250 EGR524250 EQN524250 FAJ524250 FKF524250 FUB524250 GDX524250 GNT524250 GXP524250 HHL524250 HRH524250 IBD524250 IKZ524250 IUV524250 JER524250 JON524250 JYJ524250 KIF524250 KSB524250 LBX524250 LLT524250 LVP524250 MFL524250 MPH524250 MZD524250 NIZ524250 NSV524250 OCR524250 OMN524250 OWJ524250 PGF524250 PQB524250 PZX524250 QJT524250 QTP524250 RDL524250 RNH524250 RXD524250 SGZ524250 SQV524250 TAR524250 TKN524250 TUJ524250 UEF524250 UOB524250 UXX524250 VHT524250 VRP524250 WBL524250 WLH524250 WVD524250 K589786 IR589786 SN589786 ACJ589786 AMF589786 AWB589786 BFX589786 BPT589786 BZP589786 CJL589786 CTH589786 DDD589786 DMZ589786 DWV589786 EGR589786 EQN589786 FAJ589786 FKF589786 FUB589786 GDX589786 GNT589786 GXP589786 HHL589786 HRH589786 IBD589786 IKZ589786 IUV589786 JER589786 JON589786 JYJ589786 KIF589786 KSB589786 LBX589786 LLT589786 LVP589786 MFL589786 MPH589786 MZD589786 NIZ589786 NSV589786 OCR589786 OMN589786 OWJ589786 PGF589786 PQB589786 PZX589786 QJT589786 QTP589786 RDL589786 RNH589786 RXD589786 SGZ589786 SQV589786 TAR589786 TKN589786 TUJ589786 UEF589786 UOB589786 UXX589786 VHT589786 VRP589786 WBL589786 WLH589786 WVD589786 K655322 IR655322 SN655322 ACJ655322 AMF655322 AWB655322 BFX655322 BPT655322 BZP655322 CJL655322 CTH655322 DDD655322 DMZ655322 DWV655322 EGR655322 EQN655322 FAJ655322 FKF655322 FUB655322 GDX655322 GNT655322 GXP655322 HHL655322 HRH655322 IBD655322 IKZ655322 IUV655322 JER655322 JON655322 JYJ655322 KIF655322 KSB655322 LBX655322 LLT655322 LVP655322 MFL655322 MPH655322 MZD655322 NIZ655322 NSV655322 OCR655322 OMN655322 OWJ655322 PGF655322 PQB655322 PZX655322 QJT655322 QTP655322 RDL655322 RNH655322 RXD655322 SGZ655322 SQV655322 TAR655322 TKN655322 TUJ655322 UEF655322 UOB655322 UXX655322 VHT655322 VRP655322 WBL655322 WLH655322 WVD655322 K720858 IR720858 SN720858 ACJ720858 AMF720858 AWB720858 BFX720858 BPT720858 BZP720858 CJL720858 CTH720858 DDD720858 DMZ720858 DWV720858 EGR720858 EQN720858 FAJ720858 FKF720858 FUB720858 GDX720858 GNT720858 GXP720858 HHL720858 HRH720858 IBD720858 IKZ720858 IUV720858 JER720858 JON720858 JYJ720858 KIF720858 KSB720858 LBX720858 LLT720858 LVP720858 MFL720858 MPH720858 MZD720858 NIZ720858 NSV720858 OCR720858 OMN720858 OWJ720858 PGF720858 PQB720858 PZX720858 QJT720858 QTP720858 RDL720858 RNH720858 RXD720858 SGZ720858 SQV720858 TAR720858 TKN720858 TUJ720858 UEF720858 UOB720858 UXX720858 VHT720858 VRP720858 WBL720858 WLH720858 WVD720858 K786394 IR786394 SN786394 ACJ786394 AMF786394 AWB786394 BFX786394 BPT786394 BZP786394 CJL786394 CTH786394 DDD786394 DMZ786394 DWV786394 EGR786394 EQN786394 FAJ786394 FKF786394 FUB786394 GDX786394 GNT786394 GXP786394 HHL786394 HRH786394 IBD786394 IKZ786394 IUV786394 JER786394 JON786394 JYJ786394 KIF786394 KSB786394 LBX786394 LLT786394 LVP786394 MFL786394 MPH786394 MZD786394 NIZ786394 NSV786394 OCR786394 OMN786394 OWJ786394 PGF786394 PQB786394 PZX786394 QJT786394 QTP786394 RDL786394 RNH786394 RXD786394 SGZ786394 SQV786394 TAR786394 TKN786394 TUJ786394 UEF786394 UOB786394 UXX786394 VHT786394 VRP786394 WBL786394 WLH786394 WVD786394 K851930 IR851930 SN851930 ACJ851930 AMF851930 AWB851930 BFX851930 BPT851930 BZP851930 CJL851930 CTH851930 DDD851930 DMZ851930 DWV851930 EGR851930 EQN851930 FAJ851930 FKF851930 FUB851930 GDX851930 GNT851930 GXP851930 HHL851930 HRH851930 IBD851930 IKZ851930 IUV851930 JER851930 JON851930 JYJ851930 KIF851930 KSB851930 LBX851930 LLT851930 LVP851930 MFL851930 MPH851930 MZD851930 NIZ851930 NSV851930 OCR851930 OMN851930 OWJ851930 PGF851930 PQB851930 PZX851930 QJT851930 QTP851930 RDL851930 RNH851930 RXD851930 SGZ851930 SQV851930 TAR851930 TKN851930 TUJ851930 UEF851930 UOB851930 UXX851930 VHT851930 VRP851930 WBL851930 WLH851930 WVD851930 K917466 IR917466 SN917466 ACJ917466 AMF917466 AWB917466 BFX917466 BPT917466 BZP917466 CJL917466 CTH917466 DDD917466 DMZ917466 DWV917466 EGR917466 EQN917466 FAJ917466 FKF917466 FUB917466 GDX917466 GNT917466 GXP917466 HHL917466 HRH917466 IBD917466 IKZ917466 IUV917466 JER917466 JON917466 JYJ917466 KIF917466 KSB917466 LBX917466 LLT917466 LVP917466 MFL917466 MPH917466 MZD917466 NIZ917466 NSV917466 OCR917466 OMN917466 OWJ917466 PGF917466 PQB917466 PZX917466 QJT917466 QTP917466 RDL917466 RNH917466 RXD917466 SGZ917466 SQV917466 TAR917466 TKN917466 TUJ917466 UEF917466 UOB917466 UXX917466 VHT917466 VRP917466 WBL917466 WLH917466 WVD917466 K983002 IR983002 SN983002 ACJ983002 AMF983002 AWB983002 BFX983002 BPT983002 BZP983002 CJL983002 CTH983002 DDD983002 DMZ983002 DWV983002 EGR983002 EQN983002 FAJ983002 FKF983002 FUB983002 GDX983002 GNT983002 GXP983002 HHL983002 HRH983002 IBD983002 IKZ983002 IUV983002 JER983002 JON983002 JYJ983002 KIF983002 KSB983002 LBX983002 LLT983002 LVP983002 MFL983002 MPH983002 MZD983002 NIZ983002 NSV983002 OCR983002 OMN983002 OWJ983002 PGF983002 PQB983002 PZX983002 QJT983002 QTP983002 RDL983002 RNH983002 RXD983002 SGZ983002 SQV983002 TAR983002 TKN983002 TUJ983002 UEF983002 UOB983002 UXX983002 VHT983002 VRP983002 WBL983002 WLH983002 WVD983002 WVD982906 K65402 IR65402 SN65402 ACJ65402 AMF65402 AWB65402 BFX65402 BPT65402 BZP65402 CJL65402 CTH65402 DDD65402 DMZ65402 DWV65402 EGR65402 EQN65402 FAJ65402 FKF65402 FUB65402 GDX65402 GNT65402 GXP65402 HHL65402 HRH65402 IBD65402 IKZ65402 IUV65402 JER65402 JON65402 JYJ65402 KIF65402 KSB65402 LBX65402 LLT65402 LVP65402 MFL65402 MPH65402 MZD65402 NIZ65402 NSV65402 OCR65402 OMN65402 OWJ65402 PGF65402 PQB65402 PZX65402 QJT65402 QTP65402 RDL65402 RNH65402 RXD65402 SGZ65402 SQV65402 TAR65402 TKN65402 TUJ65402 UEF65402 UOB65402 UXX65402 VHT65402 VRP65402 WBL65402 WLH65402 WVD65402 K130938 IR130938 SN130938 ACJ130938 AMF130938 AWB130938 BFX130938 BPT130938 BZP130938 CJL130938 CTH130938 DDD130938 DMZ130938 DWV130938 EGR130938 EQN130938 FAJ130938 FKF130938 FUB130938 GDX130938 GNT130938 GXP130938 HHL130938 HRH130938 IBD130938 IKZ130938 IUV130938 JER130938 JON130938 JYJ130938 KIF130938 KSB130938 LBX130938 LLT130938 LVP130938 MFL130938 MPH130938 MZD130938 NIZ130938 NSV130938 OCR130938 OMN130938 OWJ130938 PGF130938 PQB130938 PZX130938 QJT130938 QTP130938 RDL130938 RNH130938 RXD130938 SGZ130938 SQV130938 TAR130938 TKN130938 TUJ130938 UEF130938 UOB130938 UXX130938 VHT130938 VRP130938 WBL130938 WLH130938 WVD130938 K196474 IR196474 SN196474 ACJ196474 AMF196474 AWB196474 BFX196474 BPT196474 BZP196474 CJL196474 CTH196474 DDD196474 DMZ196474 DWV196474 EGR196474 EQN196474 FAJ196474 FKF196474 FUB196474 GDX196474 GNT196474 GXP196474 HHL196474 HRH196474 IBD196474 IKZ196474 IUV196474 JER196474 JON196474 JYJ196474 KIF196474 KSB196474 LBX196474 LLT196474 LVP196474 MFL196474 MPH196474 MZD196474 NIZ196474 NSV196474 OCR196474 OMN196474 OWJ196474 PGF196474 PQB196474 PZX196474 QJT196474 QTP196474 RDL196474 RNH196474 RXD196474 SGZ196474 SQV196474 TAR196474 TKN196474 TUJ196474 UEF196474 UOB196474 UXX196474 VHT196474 VRP196474 WBL196474 WLH196474 WVD196474 K262010 IR262010 SN262010 ACJ262010 AMF262010 AWB262010 BFX262010 BPT262010 BZP262010 CJL262010 CTH262010 DDD262010 DMZ262010 DWV262010 EGR262010 EQN262010 FAJ262010 FKF262010 FUB262010 GDX262010 GNT262010 GXP262010 HHL262010 HRH262010 IBD262010 IKZ262010 IUV262010 JER262010 JON262010 JYJ262010 KIF262010 KSB262010 LBX262010 LLT262010 LVP262010 MFL262010 MPH262010 MZD262010 NIZ262010 NSV262010 OCR262010 OMN262010 OWJ262010 PGF262010 PQB262010 PZX262010 QJT262010 QTP262010 RDL262010 RNH262010 RXD262010 SGZ262010 SQV262010 TAR262010 TKN262010 TUJ262010 UEF262010 UOB262010 UXX262010 VHT262010 VRP262010 WBL262010 WLH262010 WVD262010 K327546 IR327546 SN327546 ACJ327546 AMF327546 AWB327546 BFX327546 BPT327546 BZP327546 CJL327546 CTH327546 DDD327546 DMZ327546 DWV327546 EGR327546 EQN327546 FAJ327546 FKF327546 FUB327546 GDX327546 GNT327546 GXP327546 HHL327546 HRH327546 IBD327546 IKZ327546 IUV327546 JER327546 JON327546 JYJ327546 KIF327546 KSB327546 LBX327546 LLT327546 LVP327546 MFL327546 MPH327546 MZD327546 NIZ327546 NSV327546 OCR327546 OMN327546 OWJ327546 PGF327546 PQB327546 PZX327546 QJT327546 QTP327546 RDL327546 RNH327546 RXD327546 SGZ327546 SQV327546 TAR327546 TKN327546 TUJ327546 UEF327546 UOB327546 UXX327546 VHT327546 VRP327546 WBL327546 WLH327546 WVD327546 K393082 IR393082 SN393082 ACJ393082 AMF393082 AWB393082 BFX393082 BPT393082 BZP393082 CJL393082 CTH393082 DDD393082 DMZ393082 DWV393082 EGR393082 EQN393082 FAJ393082 FKF393082 FUB393082 GDX393082 GNT393082 GXP393082 HHL393082 HRH393082 IBD393082 IKZ393082 IUV393082 JER393082 JON393082 JYJ393082 KIF393082 KSB393082 LBX393082 LLT393082 LVP393082 MFL393082 MPH393082 MZD393082 NIZ393082 NSV393082 OCR393082 OMN393082 OWJ393082 PGF393082 PQB393082 PZX393082 QJT393082 QTP393082 RDL393082 RNH393082 RXD393082 SGZ393082 SQV393082 TAR393082 TKN393082 TUJ393082 UEF393082 UOB393082 UXX393082 VHT393082 VRP393082 WBL393082 WLH393082 WVD393082 K458618 IR458618 SN458618 ACJ458618 AMF458618 AWB458618 BFX458618 BPT458618 BZP458618 CJL458618 CTH458618 DDD458618 DMZ458618 DWV458618 EGR458618 EQN458618 FAJ458618 FKF458618 FUB458618 GDX458618 GNT458618 GXP458618 HHL458618 HRH458618 IBD458618 IKZ458618 IUV458618 JER458618 JON458618 JYJ458618 KIF458618 KSB458618 LBX458618 LLT458618 LVP458618 MFL458618 MPH458618 MZD458618 NIZ458618 NSV458618 OCR458618 OMN458618 OWJ458618 PGF458618 PQB458618 PZX458618 QJT458618 QTP458618 RDL458618 RNH458618 RXD458618 SGZ458618 SQV458618 TAR458618 TKN458618 TUJ458618 UEF458618 UOB458618 UXX458618 VHT458618 VRP458618 WBL458618 WLH458618 WVD458618 K524154 IR524154 SN524154 ACJ524154 AMF524154 AWB524154 BFX524154 BPT524154 BZP524154 CJL524154 CTH524154 DDD524154 DMZ524154 DWV524154 EGR524154 EQN524154 FAJ524154 FKF524154 FUB524154 GDX524154 GNT524154 GXP524154 HHL524154 HRH524154 IBD524154 IKZ524154 IUV524154 JER524154 JON524154 JYJ524154 KIF524154 KSB524154 LBX524154 LLT524154 LVP524154 MFL524154 MPH524154 MZD524154 NIZ524154 NSV524154 OCR524154 OMN524154 OWJ524154 PGF524154 PQB524154 PZX524154 QJT524154 QTP524154 RDL524154 RNH524154 RXD524154 SGZ524154 SQV524154 TAR524154 TKN524154 TUJ524154 UEF524154 UOB524154 UXX524154 VHT524154 VRP524154 WBL524154 WLH524154 WVD524154 K589690 IR589690 SN589690 ACJ589690 AMF589690 AWB589690 BFX589690 BPT589690 BZP589690 CJL589690 CTH589690 DDD589690 DMZ589690 DWV589690 EGR589690 EQN589690 FAJ589690 FKF589690 FUB589690 GDX589690 GNT589690 GXP589690 HHL589690 HRH589690 IBD589690 IKZ589690 IUV589690 JER589690 JON589690 JYJ589690 KIF589690 KSB589690 LBX589690 LLT589690 LVP589690 MFL589690 MPH589690 MZD589690 NIZ589690 NSV589690 OCR589690 OMN589690 OWJ589690 PGF589690 PQB589690 PZX589690 QJT589690 QTP589690 RDL589690 RNH589690 RXD589690 SGZ589690 SQV589690 TAR589690 TKN589690 TUJ589690 UEF589690 UOB589690 UXX589690 VHT589690 VRP589690 WBL589690 WLH589690 WVD589690 K655226 IR655226 SN655226 ACJ655226 AMF655226 AWB655226 BFX655226 BPT655226 BZP655226 CJL655226 CTH655226 DDD655226 DMZ655226 DWV655226 EGR655226 EQN655226 FAJ655226 FKF655226 FUB655226 GDX655226 GNT655226 GXP655226 HHL655226 HRH655226 IBD655226 IKZ655226 IUV655226 JER655226 JON655226 JYJ655226 KIF655226 KSB655226 LBX655226 LLT655226 LVP655226 MFL655226 MPH655226 MZD655226 NIZ655226 NSV655226 OCR655226 OMN655226 OWJ655226 PGF655226 PQB655226 PZX655226 QJT655226 QTP655226 RDL655226 RNH655226 RXD655226 SGZ655226 SQV655226 TAR655226 TKN655226 TUJ655226 UEF655226 UOB655226 UXX655226 VHT655226 VRP655226 WBL655226 WLH655226 WVD655226 K720762 IR720762 SN720762 ACJ720762 AMF720762 AWB720762 BFX720762 BPT720762 BZP720762 CJL720762 CTH720762 DDD720762 DMZ720762 DWV720762 EGR720762 EQN720762 FAJ720762 FKF720762 FUB720762 GDX720762 GNT720762 GXP720762 HHL720762 HRH720762 IBD720762 IKZ720762 IUV720762 JER720762 JON720762 JYJ720762 KIF720762 KSB720762 LBX720762 LLT720762 LVP720762 MFL720762 MPH720762 MZD720762 NIZ720762 NSV720762 OCR720762 OMN720762 OWJ720762 PGF720762 PQB720762 PZX720762 QJT720762 QTP720762 RDL720762 RNH720762 RXD720762 SGZ720762 SQV720762 TAR720762 TKN720762 TUJ720762 UEF720762 UOB720762 UXX720762 VHT720762 VRP720762 WBL720762 WLH720762 WVD720762 K786298 IR786298 SN786298 ACJ786298 AMF786298 AWB786298 BFX786298 BPT786298 BZP786298 CJL786298 CTH786298 DDD786298 DMZ786298 DWV786298 EGR786298 EQN786298 FAJ786298 FKF786298 FUB786298 GDX786298 GNT786298 GXP786298 HHL786298 HRH786298 IBD786298 IKZ786298 IUV786298 JER786298 JON786298 JYJ786298 KIF786298 KSB786298 LBX786298 LLT786298 LVP786298 MFL786298 MPH786298 MZD786298 NIZ786298 NSV786298 OCR786298 OMN786298 OWJ786298 PGF786298 PQB786298 PZX786298 QJT786298 QTP786298 RDL786298 RNH786298 RXD786298 SGZ786298 SQV786298 TAR786298 TKN786298 TUJ786298 UEF786298 UOB786298 UXX786298 VHT786298 VRP786298 WBL786298 WLH786298 WVD786298 K851834 IR851834 SN851834 ACJ851834 AMF851834 AWB851834 BFX851834 BPT851834 BZP851834 CJL851834 CTH851834 DDD851834 DMZ851834 DWV851834 EGR851834 EQN851834 FAJ851834 FKF851834 FUB851834 GDX851834 GNT851834 GXP851834 HHL851834 HRH851834 IBD851834 IKZ851834 IUV851834 JER851834 JON851834 JYJ851834 KIF851834 KSB851834 LBX851834 LLT851834 LVP851834 MFL851834 MPH851834 MZD851834 NIZ851834 NSV851834 OCR851834 OMN851834 OWJ851834 PGF851834 PQB851834 PZX851834 QJT851834 QTP851834 RDL851834 RNH851834 RXD851834 SGZ851834 SQV851834 TAR851834 TKN851834 TUJ851834 UEF851834 UOB851834 UXX851834 VHT851834 VRP851834 WBL851834 WLH851834 WVD851834 K917370 IR917370 SN917370 ACJ917370 AMF917370 AWB917370 BFX917370 BPT917370 BZP917370 CJL917370 CTH917370 DDD917370 DMZ917370 DWV917370 EGR917370 EQN917370 FAJ917370 FKF917370 FUB917370 GDX917370 GNT917370 GXP917370 HHL917370 HRH917370 IBD917370 IKZ917370 IUV917370 JER917370 JON917370 JYJ917370 KIF917370 KSB917370 LBX917370 LLT917370 LVP917370 MFL917370 MPH917370 MZD917370 NIZ917370 NSV917370 OCR917370 OMN917370 OWJ917370 PGF917370 PQB917370 PZX917370 QJT917370 QTP917370 RDL917370 RNH917370 RXD917370 SGZ917370 SQV917370 TAR917370 TKN917370 TUJ917370 UEF917370 UOB917370 UXX917370 VHT917370 VRP917370 WBL917370 WLH917370 WVD917370 K982906 IR982906 SN982906 ACJ982906 AMF982906 AWB982906 BFX982906 BPT982906 BZP982906 CJL982906 CTH982906 DDD982906 DMZ982906 DWV982906 EGR982906 EQN982906 FAJ982906 FKF982906 FUB982906 GDX982906 GNT982906 GXP982906 HHL982906 HRH982906 IBD982906 IKZ982906 IUV982906 JER982906 JON982906 JYJ982906 KIF982906 KSB982906 LBX982906 LLT982906 LVP982906 MFL982906 MPH982906 MZD982906 NIZ982906 NSV982906 OCR982906 OMN982906 OWJ982906 PGF982906 PQB982906 PZX982906 QJT982906 QTP982906 RDL982906 RNH982906 RXD982906 SGZ982906 SQV982906 TAR982906 TKN982906 TUJ982906 UEF982906 UOB982906 UXX982906 VHT982906 VRP982906 WBL982906 WLH982906"/>
    <dataValidation allowBlank="1" error="Der Gesamtbeschäftigungsumfang ergibt keine 100%. Bitte überprüfen Sie Ihre Eingaben." prompt="Der Gesamtbeschäftigungsumfang ergibt keine 100%. Bitte überprüfen Sie Ihre Eingaben." sqref="J65498:J65507 IQ65498:IQ65507 SM65498:SM65507 ACI65498:ACI65507 AME65498:AME65507 AWA65498:AWA65507 BFW65498:BFW65507 BPS65498:BPS65507 BZO65498:BZO65507 CJK65498:CJK65507 CTG65498:CTG65507 DDC65498:DDC65507 DMY65498:DMY65507 DWU65498:DWU65507 EGQ65498:EGQ65507 EQM65498:EQM65507 FAI65498:FAI65507 FKE65498:FKE65507 FUA65498:FUA65507 GDW65498:GDW65507 GNS65498:GNS65507 GXO65498:GXO65507 HHK65498:HHK65507 HRG65498:HRG65507 IBC65498:IBC65507 IKY65498:IKY65507 IUU65498:IUU65507 JEQ65498:JEQ65507 JOM65498:JOM65507 JYI65498:JYI65507 KIE65498:KIE65507 KSA65498:KSA65507 LBW65498:LBW65507 LLS65498:LLS65507 LVO65498:LVO65507 MFK65498:MFK65507 MPG65498:MPG65507 MZC65498:MZC65507 NIY65498:NIY65507 NSU65498:NSU65507 OCQ65498:OCQ65507 OMM65498:OMM65507 OWI65498:OWI65507 PGE65498:PGE65507 PQA65498:PQA65507 PZW65498:PZW65507 QJS65498:QJS65507 QTO65498:QTO65507 RDK65498:RDK65507 RNG65498:RNG65507 RXC65498:RXC65507 SGY65498:SGY65507 SQU65498:SQU65507 TAQ65498:TAQ65507 TKM65498:TKM65507 TUI65498:TUI65507 UEE65498:UEE65507 UOA65498:UOA65507 UXW65498:UXW65507 VHS65498:VHS65507 VRO65498:VRO65507 WBK65498:WBK65507 WLG65498:WLG65507 WVC65498:WVC65507 J131034:J131043 IQ131034:IQ131043 SM131034:SM131043 ACI131034:ACI131043 AME131034:AME131043 AWA131034:AWA131043 BFW131034:BFW131043 BPS131034:BPS131043 BZO131034:BZO131043 CJK131034:CJK131043 CTG131034:CTG131043 DDC131034:DDC131043 DMY131034:DMY131043 DWU131034:DWU131043 EGQ131034:EGQ131043 EQM131034:EQM131043 FAI131034:FAI131043 FKE131034:FKE131043 FUA131034:FUA131043 GDW131034:GDW131043 GNS131034:GNS131043 GXO131034:GXO131043 HHK131034:HHK131043 HRG131034:HRG131043 IBC131034:IBC131043 IKY131034:IKY131043 IUU131034:IUU131043 JEQ131034:JEQ131043 JOM131034:JOM131043 JYI131034:JYI131043 KIE131034:KIE131043 KSA131034:KSA131043 LBW131034:LBW131043 LLS131034:LLS131043 LVO131034:LVO131043 MFK131034:MFK131043 MPG131034:MPG131043 MZC131034:MZC131043 NIY131034:NIY131043 NSU131034:NSU131043 OCQ131034:OCQ131043 OMM131034:OMM131043 OWI131034:OWI131043 PGE131034:PGE131043 PQA131034:PQA131043 PZW131034:PZW131043 QJS131034:QJS131043 QTO131034:QTO131043 RDK131034:RDK131043 RNG131034:RNG131043 RXC131034:RXC131043 SGY131034:SGY131043 SQU131034:SQU131043 TAQ131034:TAQ131043 TKM131034:TKM131043 TUI131034:TUI131043 UEE131034:UEE131043 UOA131034:UOA131043 UXW131034:UXW131043 VHS131034:VHS131043 VRO131034:VRO131043 WBK131034:WBK131043 WLG131034:WLG131043 WVC131034:WVC131043 J196570:J196579 IQ196570:IQ196579 SM196570:SM196579 ACI196570:ACI196579 AME196570:AME196579 AWA196570:AWA196579 BFW196570:BFW196579 BPS196570:BPS196579 BZO196570:BZO196579 CJK196570:CJK196579 CTG196570:CTG196579 DDC196570:DDC196579 DMY196570:DMY196579 DWU196570:DWU196579 EGQ196570:EGQ196579 EQM196570:EQM196579 FAI196570:FAI196579 FKE196570:FKE196579 FUA196570:FUA196579 GDW196570:GDW196579 GNS196570:GNS196579 GXO196570:GXO196579 HHK196570:HHK196579 HRG196570:HRG196579 IBC196570:IBC196579 IKY196570:IKY196579 IUU196570:IUU196579 JEQ196570:JEQ196579 JOM196570:JOM196579 JYI196570:JYI196579 KIE196570:KIE196579 KSA196570:KSA196579 LBW196570:LBW196579 LLS196570:LLS196579 LVO196570:LVO196579 MFK196570:MFK196579 MPG196570:MPG196579 MZC196570:MZC196579 NIY196570:NIY196579 NSU196570:NSU196579 OCQ196570:OCQ196579 OMM196570:OMM196579 OWI196570:OWI196579 PGE196570:PGE196579 PQA196570:PQA196579 PZW196570:PZW196579 QJS196570:QJS196579 QTO196570:QTO196579 RDK196570:RDK196579 RNG196570:RNG196579 RXC196570:RXC196579 SGY196570:SGY196579 SQU196570:SQU196579 TAQ196570:TAQ196579 TKM196570:TKM196579 TUI196570:TUI196579 UEE196570:UEE196579 UOA196570:UOA196579 UXW196570:UXW196579 VHS196570:VHS196579 VRO196570:VRO196579 WBK196570:WBK196579 WLG196570:WLG196579 WVC196570:WVC196579 J262106:J262115 IQ262106:IQ262115 SM262106:SM262115 ACI262106:ACI262115 AME262106:AME262115 AWA262106:AWA262115 BFW262106:BFW262115 BPS262106:BPS262115 BZO262106:BZO262115 CJK262106:CJK262115 CTG262106:CTG262115 DDC262106:DDC262115 DMY262106:DMY262115 DWU262106:DWU262115 EGQ262106:EGQ262115 EQM262106:EQM262115 FAI262106:FAI262115 FKE262106:FKE262115 FUA262106:FUA262115 GDW262106:GDW262115 GNS262106:GNS262115 GXO262106:GXO262115 HHK262106:HHK262115 HRG262106:HRG262115 IBC262106:IBC262115 IKY262106:IKY262115 IUU262106:IUU262115 JEQ262106:JEQ262115 JOM262106:JOM262115 JYI262106:JYI262115 KIE262106:KIE262115 KSA262106:KSA262115 LBW262106:LBW262115 LLS262106:LLS262115 LVO262106:LVO262115 MFK262106:MFK262115 MPG262106:MPG262115 MZC262106:MZC262115 NIY262106:NIY262115 NSU262106:NSU262115 OCQ262106:OCQ262115 OMM262106:OMM262115 OWI262106:OWI262115 PGE262106:PGE262115 PQA262106:PQA262115 PZW262106:PZW262115 QJS262106:QJS262115 QTO262106:QTO262115 RDK262106:RDK262115 RNG262106:RNG262115 RXC262106:RXC262115 SGY262106:SGY262115 SQU262106:SQU262115 TAQ262106:TAQ262115 TKM262106:TKM262115 TUI262106:TUI262115 UEE262106:UEE262115 UOA262106:UOA262115 UXW262106:UXW262115 VHS262106:VHS262115 VRO262106:VRO262115 WBK262106:WBK262115 WLG262106:WLG262115 WVC262106:WVC262115 J327642:J327651 IQ327642:IQ327651 SM327642:SM327651 ACI327642:ACI327651 AME327642:AME327651 AWA327642:AWA327651 BFW327642:BFW327651 BPS327642:BPS327651 BZO327642:BZO327651 CJK327642:CJK327651 CTG327642:CTG327651 DDC327642:DDC327651 DMY327642:DMY327651 DWU327642:DWU327651 EGQ327642:EGQ327651 EQM327642:EQM327651 FAI327642:FAI327651 FKE327642:FKE327651 FUA327642:FUA327651 GDW327642:GDW327651 GNS327642:GNS327651 GXO327642:GXO327651 HHK327642:HHK327651 HRG327642:HRG327651 IBC327642:IBC327651 IKY327642:IKY327651 IUU327642:IUU327651 JEQ327642:JEQ327651 JOM327642:JOM327651 JYI327642:JYI327651 KIE327642:KIE327651 KSA327642:KSA327651 LBW327642:LBW327651 LLS327642:LLS327651 LVO327642:LVO327651 MFK327642:MFK327651 MPG327642:MPG327651 MZC327642:MZC327651 NIY327642:NIY327651 NSU327642:NSU327651 OCQ327642:OCQ327651 OMM327642:OMM327651 OWI327642:OWI327651 PGE327642:PGE327651 PQA327642:PQA327651 PZW327642:PZW327651 QJS327642:QJS327651 QTO327642:QTO327651 RDK327642:RDK327651 RNG327642:RNG327651 RXC327642:RXC327651 SGY327642:SGY327651 SQU327642:SQU327651 TAQ327642:TAQ327651 TKM327642:TKM327651 TUI327642:TUI327651 UEE327642:UEE327651 UOA327642:UOA327651 UXW327642:UXW327651 VHS327642:VHS327651 VRO327642:VRO327651 WBK327642:WBK327651 WLG327642:WLG327651 WVC327642:WVC327651 J393178:J393187 IQ393178:IQ393187 SM393178:SM393187 ACI393178:ACI393187 AME393178:AME393187 AWA393178:AWA393187 BFW393178:BFW393187 BPS393178:BPS393187 BZO393178:BZO393187 CJK393178:CJK393187 CTG393178:CTG393187 DDC393178:DDC393187 DMY393178:DMY393187 DWU393178:DWU393187 EGQ393178:EGQ393187 EQM393178:EQM393187 FAI393178:FAI393187 FKE393178:FKE393187 FUA393178:FUA393187 GDW393178:GDW393187 GNS393178:GNS393187 GXO393178:GXO393187 HHK393178:HHK393187 HRG393178:HRG393187 IBC393178:IBC393187 IKY393178:IKY393187 IUU393178:IUU393187 JEQ393178:JEQ393187 JOM393178:JOM393187 JYI393178:JYI393187 KIE393178:KIE393187 KSA393178:KSA393187 LBW393178:LBW393187 LLS393178:LLS393187 LVO393178:LVO393187 MFK393178:MFK393187 MPG393178:MPG393187 MZC393178:MZC393187 NIY393178:NIY393187 NSU393178:NSU393187 OCQ393178:OCQ393187 OMM393178:OMM393187 OWI393178:OWI393187 PGE393178:PGE393187 PQA393178:PQA393187 PZW393178:PZW393187 QJS393178:QJS393187 QTO393178:QTO393187 RDK393178:RDK393187 RNG393178:RNG393187 RXC393178:RXC393187 SGY393178:SGY393187 SQU393178:SQU393187 TAQ393178:TAQ393187 TKM393178:TKM393187 TUI393178:TUI393187 UEE393178:UEE393187 UOA393178:UOA393187 UXW393178:UXW393187 VHS393178:VHS393187 VRO393178:VRO393187 WBK393178:WBK393187 WLG393178:WLG393187 WVC393178:WVC393187 J458714:J458723 IQ458714:IQ458723 SM458714:SM458723 ACI458714:ACI458723 AME458714:AME458723 AWA458714:AWA458723 BFW458714:BFW458723 BPS458714:BPS458723 BZO458714:BZO458723 CJK458714:CJK458723 CTG458714:CTG458723 DDC458714:DDC458723 DMY458714:DMY458723 DWU458714:DWU458723 EGQ458714:EGQ458723 EQM458714:EQM458723 FAI458714:FAI458723 FKE458714:FKE458723 FUA458714:FUA458723 GDW458714:GDW458723 GNS458714:GNS458723 GXO458714:GXO458723 HHK458714:HHK458723 HRG458714:HRG458723 IBC458714:IBC458723 IKY458714:IKY458723 IUU458714:IUU458723 JEQ458714:JEQ458723 JOM458714:JOM458723 JYI458714:JYI458723 KIE458714:KIE458723 KSA458714:KSA458723 LBW458714:LBW458723 LLS458714:LLS458723 LVO458714:LVO458723 MFK458714:MFK458723 MPG458714:MPG458723 MZC458714:MZC458723 NIY458714:NIY458723 NSU458714:NSU458723 OCQ458714:OCQ458723 OMM458714:OMM458723 OWI458714:OWI458723 PGE458714:PGE458723 PQA458714:PQA458723 PZW458714:PZW458723 QJS458714:QJS458723 QTO458714:QTO458723 RDK458714:RDK458723 RNG458714:RNG458723 RXC458714:RXC458723 SGY458714:SGY458723 SQU458714:SQU458723 TAQ458714:TAQ458723 TKM458714:TKM458723 TUI458714:TUI458723 UEE458714:UEE458723 UOA458714:UOA458723 UXW458714:UXW458723 VHS458714:VHS458723 VRO458714:VRO458723 WBK458714:WBK458723 WLG458714:WLG458723 WVC458714:WVC458723 J524250:J524259 IQ524250:IQ524259 SM524250:SM524259 ACI524250:ACI524259 AME524250:AME524259 AWA524250:AWA524259 BFW524250:BFW524259 BPS524250:BPS524259 BZO524250:BZO524259 CJK524250:CJK524259 CTG524250:CTG524259 DDC524250:DDC524259 DMY524250:DMY524259 DWU524250:DWU524259 EGQ524250:EGQ524259 EQM524250:EQM524259 FAI524250:FAI524259 FKE524250:FKE524259 FUA524250:FUA524259 GDW524250:GDW524259 GNS524250:GNS524259 GXO524250:GXO524259 HHK524250:HHK524259 HRG524250:HRG524259 IBC524250:IBC524259 IKY524250:IKY524259 IUU524250:IUU524259 JEQ524250:JEQ524259 JOM524250:JOM524259 JYI524250:JYI524259 KIE524250:KIE524259 KSA524250:KSA524259 LBW524250:LBW524259 LLS524250:LLS524259 LVO524250:LVO524259 MFK524250:MFK524259 MPG524250:MPG524259 MZC524250:MZC524259 NIY524250:NIY524259 NSU524250:NSU524259 OCQ524250:OCQ524259 OMM524250:OMM524259 OWI524250:OWI524259 PGE524250:PGE524259 PQA524250:PQA524259 PZW524250:PZW524259 QJS524250:QJS524259 QTO524250:QTO524259 RDK524250:RDK524259 RNG524250:RNG524259 RXC524250:RXC524259 SGY524250:SGY524259 SQU524250:SQU524259 TAQ524250:TAQ524259 TKM524250:TKM524259 TUI524250:TUI524259 UEE524250:UEE524259 UOA524250:UOA524259 UXW524250:UXW524259 VHS524250:VHS524259 VRO524250:VRO524259 WBK524250:WBK524259 WLG524250:WLG524259 WVC524250:WVC524259 J589786:J589795 IQ589786:IQ589795 SM589786:SM589795 ACI589786:ACI589795 AME589786:AME589795 AWA589786:AWA589795 BFW589786:BFW589795 BPS589786:BPS589795 BZO589786:BZO589795 CJK589786:CJK589795 CTG589786:CTG589795 DDC589786:DDC589795 DMY589786:DMY589795 DWU589786:DWU589795 EGQ589786:EGQ589795 EQM589786:EQM589795 FAI589786:FAI589795 FKE589786:FKE589795 FUA589786:FUA589795 GDW589786:GDW589795 GNS589786:GNS589795 GXO589786:GXO589795 HHK589786:HHK589795 HRG589786:HRG589795 IBC589786:IBC589795 IKY589786:IKY589795 IUU589786:IUU589795 JEQ589786:JEQ589795 JOM589786:JOM589795 JYI589786:JYI589795 KIE589786:KIE589795 KSA589786:KSA589795 LBW589786:LBW589795 LLS589786:LLS589795 LVO589786:LVO589795 MFK589786:MFK589795 MPG589786:MPG589795 MZC589786:MZC589795 NIY589786:NIY589795 NSU589786:NSU589795 OCQ589786:OCQ589795 OMM589786:OMM589795 OWI589786:OWI589795 PGE589786:PGE589795 PQA589786:PQA589795 PZW589786:PZW589795 QJS589786:QJS589795 QTO589786:QTO589795 RDK589786:RDK589795 RNG589786:RNG589795 RXC589786:RXC589795 SGY589786:SGY589795 SQU589786:SQU589795 TAQ589786:TAQ589795 TKM589786:TKM589795 TUI589786:TUI589795 UEE589786:UEE589795 UOA589786:UOA589795 UXW589786:UXW589795 VHS589786:VHS589795 VRO589786:VRO589795 WBK589786:WBK589795 WLG589786:WLG589795 WVC589786:WVC589795 J655322:J655331 IQ655322:IQ655331 SM655322:SM655331 ACI655322:ACI655331 AME655322:AME655331 AWA655322:AWA655331 BFW655322:BFW655331 BPS655322:BPS655331 BZO655322:BZO655331 CJK655322:CJK655331 CTG655322:CTG655331 DDC655322:DDC655331 DMY655322:DMY655331 DWU655322:DWU655331 EGQ655322:EGQ655331 EQM655322:EQM655331 FAI655322:FAI655331 FKE655322:FKE655331 FUA655322:FUA655331 GDW655322:GDW655331 GNS655322:GNS655331 GXO655322:GXO655331 HHK655322:HHK655331 HRG655322:HRG655331 IBC655322:IBC655331 IKY655322:IKY655331 IUU655322:IUU655331 JEQ655322:JEQ655331 JOM655322:JOM655331 JYI655322:JYI655331 KIE655322:KIE655331 KSA655322:KSA655331 LBW655322:LBW655331 LLS655322:LLS655331 LVO655322:LVO655331 MFK655322:MFK655331 MPG655322:MPG655331 MZC655322:MZC655331 NIY655322:NIY655331 NSU655322:NSU655331 OCQ655322:OCQ655331 OMM655322:OMM655331 OWI655322:OWI655331 PGE655322:PGE655331 PQA655322:PQA655331 PZW655322:PZW655331 QJS655322:QJS655331 QTO655322:QTO655331 RDK655322:RDK655331 RNG655322:RNG655331 RXC655322:RXC655331 SGY655322:SGY655331 SQU655322:SQU655331 TAQ655322:TAQ655331 TKM655322:TKM655331 TUI655322:TUI655331 UEE655322:UEE655331 UOA655322:UOA655331 UXW655322:UXW655331 VHS655322:VHS655331 VRO655322:VRO655331 WBK655322:WBK655331 WLG655322:WLG655331 WVC655322:WVC655331 J720858:J720867 IQ720858:IQ720867 SM720858:SM720867 ACI720858:ACI720867 AME720858:AME720867 AWA720858:AWA720867 BFW720858:BFW720867 BPS720858:BPS720867 BZO720858:BZO720867 CJK720858:CJK720867 CTG720858:CTG720867 DDC720858:DDC720867 DMY720858:DMY720867 DWU720858:DWU720867 EGQ720858:EGQ720867 EQM720858:EQM720867 FAI720858:FAI720867 FKE720858:FKE720867 FUA720858:FUA720867 GDW720858:GDW720867 GNS720858:GNS720867 GXO720858:GXO720867 HHK720858:HHK720867 HRG720858:HRG720867 IBC720858:IBC720867 IKY720858:IKY720867 IUU720858:IUU720867 JEQ720858:JEQ720867 JOM720858:JOM720867 JYI720858:JYI720867 KIE720858:KIE720867 KSA720858:KSA720867 LBW720858:LBW720867 LLS720858:LLS720867 LVO720858:LVO720867 MFK720858:MFK720867 MPG720858:MPG720867 MZC720858:MZC720867 NIY720858:NIY720867 NSU720858:NSU720867 OCQ720858:OCQ720867 OMM720858:OMM720867 OWI720858:OWI720867 PGE720858:PGE720867 PQA720858:PQA720867 PZW720858:PZW720867 QJS720858:QJS720867 QTO720858:QTO720867 RDK720858:RDK720867 RNG720858:RNG720867 RXC720858:RXC720867 SGY720858:SGY720867 SQU720858:SQU720867 TAQ720858:TAQ720867 TKM720858:TKM720867 TUI720858:TUI720867 UEE720858:UEE720867 UOA720858:UOA720867 UXW720858:UXW720867 VHS720858:VHS720867 VRO720858:VRO720867 WBK720858:WBK720867 WLG720858:WLG720867 WVC720858:WVC720867 J786394:J786403 IQ786394:IQ786403 SM786394:SM786403 ACI786394:ACI786403 AME786394:AME786403 AWA786394:AWA786403 BFW786394:BFW786403 BPS786394:BPS786403 BZO786394:BZO786403 CJK786394:CJK786403 CTG786394:CTG786403 DDC786394:DDC786403 DMY786394:DMY786403 DWU786394:DWU786403 EGQ786394:EGQ786403 EQM786394:EQM786403 FAI786394:FAI786403 FKE786394:FKE786403 FUA786394:FUA786403 GDW786394:GDW786403 GNS786394:GNS786403 GXO786394:GXO786403 HHK786394:HHK786403 HRG786394:HRG786403 IBC786394:IBC786403 IKY786394:IKY786403 IUU786394:IUU786403 JEQ786394:JEQ786403 JOM786394:JOM786403 JYI786394:JYI786403 KIE786394:KIE786403 KSA786394:KSA786403 LBW786394:LBW786403 LLS786394:LLS786403 LVO786394:LVO786403 MFK786394:MFK786403 MPG786394:MPG786403 MZC786394:MZC786403 NIY786394:NIY786403 NSU786394:NSU786403 OCQ786394:OCQ786403 OMM786394:OMM786403 OWI786394:OWI786403 PGE786394:PGE786403 PQA786394:PQA786403 PZW786394:PZW786403 QJS786394:QJS786403 QTO786394:QTO786403 RDK786394:RDK786403 RNG786394:RNG786403 RXC786394:RXC786403 SGY786394:SGY786403 SQU786394:SQU786403 TAQ786394:TAQ786403 TKM786394:TKM786403 TUI786394:TUI786403 UEE786394:UEE786403 UOA786394:UOA786403 UXW786394:UXW786403 VHS786394:VHS786403 VRO786394:VRO786403 WBK786394:WBK786403 WLG786394:WLG786403 WVC786394:WVC786403 J851930:J851939 IQ851930:IQ851939 SM851930:SM851939 ACI851930:ACI851939 AME851930:AME851939 AWA851930:AWA851939 BFW851930:BFW851939 BPS851930:BPS851939 BZO851930:BZO851939 CJK851930:CJK851939 CTG851930:CTG851939 DDC851930:DDC851939 DMY851930:DMY851939 DWU851930:DWU851939 EGQ851930:EGQ851939 EQM851930:EQM851939 FAI851930:FAI851939 FKE851930:FKE851939 FUA851930:FUA851939 GDW851930:GDW851939 GNS851930:GNS851939 GXO851930:GXO851939 HHK851930:HHK851939 HRG851930:HRG851939 IBC851930:IBC851939 IKY851930:IKY851939 IUU851930:IUU851939 JEQ851930:JEQ851939 JOM851930:JOM851939 JYI851930:JYI851939 KIE851930:KIE851939 KSA851930:KSA851939 LBW851930:LBW851939 LLS851930:LLS851939 LVO851930:LVO851939 MFK851930:MFK851939 MPG851930:MPG851939 MZC851930:MZC851939 NIY851930:NIY851939 NSU851930:NSU851939 OCQ851930:OCQ851939 OMM851930:OMM851939 OWI851930:OWI851939 PGE851930:PGE851939 PQA851930:PQA851939 PZW851930:PZW851939 QJS851930:QJS851939 QTO851930:QTO851939 RDK851930:RDK851939 RNG851930:RNG851939 RXC851930:RXC851939 SGY851930:SGY851939 SQU851930:SQU851939 TAQ851930:TAQ851939 TKM851930:TKM851939 TUI851930:TUI851939 UEE851930:UEE851939 UOA851930:UOA851939 UXW851930:UXW851939 VHS851930:VHS851939 VRO851930:VRO851939 WBK851930:WBK851939 WLG851930:WLG851939 WVC851930:WVC851939 J917466:J917475 IQ917466:IQ917475 SM917466:SM917475 ACI917466:ACI917475 AME917466:AME917475 AWA917466:AWA917475 BFW917466:BFW917475 BPS917466:BPS917475 BZO917466:BZO917475 CJK917466:CJK917475 CTG917466:CTG917475 DDC917466:DDC917475 DMY917466:DMY917475 DWU917466:DWU917475 EGQ917466:EGQ917475 EQM917466:EQM917475 FAI917466:FAI917475 FKE917466:FKE917475 FUA917466:FUA917475 GDW917466:GDW917475 GNS917466:GNS917475 GXO917466:GXO917475 HHK917466:HHK917475 HRG917466:HRG917475 IBC917466:IBC917475 IKY917466:IKY917475 IUU917466:IUU917475 JEQ917466:JEQ917475 JOM917466:JOM917475 JYI917466:JYI917475 KIE917466:KIE917475 KSA917466:KSA917475 LBW917466:LBW917475 LLS917466:LLS917475 LVO917466:LVO917475 MFK917466:MFK917475 MPG917466:MPG917475 MZC917466:MZC917475 NIY917466:NIY917475 NSU917466:NSU917475 OCQ917466:OCQ917475 OMM917466:OMM917475 OWI917466:OWI917475 PGE917466:PGE917475 PQA917466:PQA917475 PZW917466:PZW917475 QJS917466:QJS917475 QTO917466:QTO917475 RDK917466:RDK917475 RNG917466:RNG917475 RXC917466:RXC917475 SGY917466:SGY917475 SQU917466:SQU917475 TAQ917466:TAQ917475 TKM917466:TKM917475 TUI917466:TUI917475 UEE917466:UEE917475 UOA917466:UOA917475 UXW917466:UXW917475 VHS917466:VHS917475 VRO917466:VRO917475 WBK917466:WBK917475 WLG917466:WLG917475 WVC917466:WVC917475 J983002:J983011 IQ983002:IQ983011 SM983002:SM983011 ACI983002:ACI983011 AME983002:AME983011 AWA983002:AWA983011 BFW983002:BFW983011 BPS983002:BPS983011 BZO983002:BZO983011 CJK983002:CJK983011 CTG983002:CTG983011 DDC983002:DDC983011 DMY983002:DMY983011 DWU983002:DWU983011 EGQ983002:EGQ983011 EQM983002:EQM983011 FAI983002:FAI983011 FKE983002:FKE983011 FUA983002:FUA983011 GDW983002:GDW983011 GNS983002:GNS983011 GXO983002:GXO983011 HHK983002:HHK983011 HRG983002:HRG983011 IBC983002:IBC983011 IKY983002:IKY983011 IUU983002:IUU983011 JEQ983002:JEQ983011 JOM983002:JOM983011 JYI983002:JYI983011 KIE983002:KIE983011 KSA983002:KSA983011 LBW983002:LBW983011 LLS983002:LLS983011 LVO983002:LVO983011 MFK983002:MFK983011 MPG983002:MPG983011 MZC983002:MZC983011 NIY983002:NIY983011 NSU983002:NSU983011 OCQ983002:OCQ983011 OMM983002:OMM983011 OWI983002:OWI983011 PGE983002:PGE983011 PQA983002:PQA983011 PZW983002:PZW983011 QJS983002:QJS983011 QTO983002:QTO983011 RDK983002:RDK983011 RNG983002:RNG983011 RXC983002:RXC983011 SGY983002:SGY983011 SQU983002:SQU983011 TAQ983002:TAQ983011 TKM983002:TKM983011 TUI983002:TUI983011 UEE983002:UEE983011 UOA983002:UOA983011 UXW983002:UXW983011 VHS983002:VHS983011 VRO983002:VRO983011 WBK983002:WBK983011 WLG983002:WLG983011 WVC983002:WVC983011 J65402:J65411 IQ65402:IQ65411 SM65402:SM65411 ACI65402:ACI65411 AME65402:AME65411 AWA65402:AWA65411 BFW65402:BFW65411 BPS65402:BPS65411 BZO65402:BZO65411 CJK65402:CJK65411 CTG65402:CTG65411 DDC65402:DDC65411 DMY65402:DMY65411 DWU65402:DWU65411 EGQ65402:EGQ65411 EQM65402:EQM65411 FAI65402:FAI65411 FKE65402:FKE65411 FUA65402:FUA65411 GDW65402:GDW65411 GNS65402:GNS65411 GXO65402:GXO65411 HHK65402:HHK65411 HRG65402:HRG65411 IBC65402:IBC65411 IKY65402:IKY65411 IUU65402:IUU65411 JEQ65402:JEQ65411 JOM65402:JOM65411 JYI65402:JYI65411 KIE65402:KIE65411 KSA65402:KSA65411 LBW65402:LBW65411 LLS65402:LLS65411 LVO65402:LVO65411 MFK65402:MFK65411 MPG65402:MPG65411 MZC65402:MZC65411 NIY65402:NIY65411 NSU65402:NSU65411 OCQ65402:OCQ65411 OMM65402:OMM65411 OWI65402:OWI65411 PGE65402:PGE65411 PQA65402:PQA65411 PZW65402:PZW65411 QJS65402:QJS65411 QTO65402:QTO65411 RDK65402:RDK65411 RNG65402:RNG65411 RXC65402:RXC65411 SGY65402:SGY65411 SQU65402:SQU65411 TAQ65402:TAQ65411 TKM65402:TKM65411 TUI65402:TUI65411 UEE65402:UEE65411 UOA65402:UOA65411 UXW65402:UXW65411 VHS65402:VHS65411 VRO65402:VRO65411 WBK65402:WBK65411 WLG65402:WLG65411 WVC65402:WVC65411 J130938:J130947 IQ130938:IQ130947 SM130938:SM130947 ACI130938:ACI130947 AME130938:AME130947 AWA130938:AWA130947 BFW130938:BFW130947 BPS130938:BPS130947 BZO130938:BZO130947 CJK130938:CJK130947 CTG130938:CTG130947 DDC130938:DDC130947 DMY130938:DMY130947 DWU130938:DWU130947 EGQ130938:EGQ130947 EQM130938:EQM130947 FAI130938:FAI130947 FKE130938:FKE130947 FUA130938:FUA130947 GDW130938:GDW130947 GNS130938:GNS130947 GXO130938:GXO130947 HHK130938:HHK130947 HRG130938:HRG130947 IBC130938:IBC130947 IKY130938:IKY130947 IUU130938:IUU130947 JEQ130938:JEQ130947 JOM130938:JOM130947 JYI130938:JYI130947 KIE130938:KIE130947 KSA130938:KSA130947 LBW130938:LBW130947 LLS130938:LLS130947 LVO130938:LVO130947 MFK130938:MFK130947 MPG130938:MPG130947 MZC130938:MZC130947 NIY130938:NIY130947 NSU130938:NSU130947 OCQ130938:OCQ130947 OMM130938:OMM130947 OWI130938:OWI130947 PGE130938:PGE130947 PQA130938:PQA130947 PZW130938:PZW130947 QJS130938:QJS130947 QTO130938:QTO130947 RDK130938:RDK130947 RNG130938:RNG130947 RXC130938:RXC130947 SGY130938:SGY130947 SQU130938:SQU130947 TAQ130938:TAQ130947 TKM130938:TKM130947 TUI130938:TUI130947 UEE130938:UEE130947 UOA130938:UOA130947 UXW130938:UXW130947 VHS130938:VHS130947 VRO130938:VRO130947 WBK130938:WBK130947 WLG130938:WLG130947 WVC130938:WVC130947 J196474:J196483 IQ196474:IQ196483 SM196474:SM196483 ACI196474:ACI196483 AME196474:AME196483 AWA196474:AWA196483 BFW196474:BFW196483 BPS196474:BPS196483 BZO196474:BZO196483 CJK196474:CJK196483 CTG196474:CTG196483 DDC196474:DDC196483 DMY196474:DMY196483 DWU196474:DWU196483 EGQ196474:EGQ196483 EQM196474:EQM196483 FAI196474:FAI196483 FKE196474:FKE196483 FUA196474:FUA196483 GDW196474:GDW196483 GNS196474:GNS196483 GXO196474:GXO196483 HHK196474:HHK196483 HRG196474:HRG196483 IBC196474:IBC196483 IKY196474:IKY196483 IUU196474:IUU196483 JEQ196474:JEQ196483 JOM196474:JOM196483 JYI196474:JYI196483 KIE196474:KIE196483 KSA196474:KSA196483 LBW196474:LBW196483 LLS196474:LLS196483 LVO196474:LVO196483 MFK196474:MFK196483 MPG196474:MPG196483 MZC196474:MZC196483 NIY196474:NIY196483 NSU196474:NSU196483 OCQ196474:OCQ196483 OMM196474:OMM196483 OWI196474:OWI196483 PGE196474:PGE196483 PQA196474:PQA196483 PZW196474:PZW196483 QJS196474:QJS196483 QTO196474:QTO196483 RDK196474:RDK196483 RNG196474:RNG196483 RXC196474:RXC196483 SGY196474:SGY196483 SQU196474:SQU196483 TAQ196474:TAQ196483 TKM196474:TKM196483 TUI196474:TUI196483 UEE196474:UEE196483 UOA196474:UOA196483 UXW196474:UXW196483 VHS196474:VHS196483 VRO196474:VRO196483 WBK196474:WBK196483 WLG196474:WLG196483 WVC196474:WVC196483 J262010:J262019 IQ262010:IQ262019 SM262010:SM262019 ACI262010:ACI262019 AME262010:AME262019 AWA262010:AWA262019 BFW262010:BFW262019 BPS262010:BPS262019 BZO262010:BZO262019 CJK262010:CJK262019 CTG262010:CTG262019 DDC262010:DDC262019 DMY262010:DMY262019 DWU262010:DWU262019 EGQ262010:EGQ262019 EQM262010:EQM262019 FAI262010:FAI262019 FKE262010:FKE262019 FUA262010:FUA262019 GDW262010:GDW262019 GNS262010:GNS262019 GXO262010:GXO262019 HHK262010:HHK262019 HRG262010:HRG262019 IBC262010:IBC262019 IKY262010:IKY262019 IUU262010:IUU262019 JEQ262010:JEQ262019 JOM262010:JOM262019 JYI262010:JYI262019 KIE262010:KIE262019 KSA262010:KSA262019 LBW262010:LBW262019 LLS262010:LLS262019 LVO262010:LVO262019 MFK262010:MFK262019 MPG262010:MPG262019 MZC262010:MZC262019 NIY262010:NIY262019 NSU262010:NSU262019 OCQ262010:OCQ262019 OMM262010:OMM262019 OWI262010:OWI262019 PGE262010:PGE262019 PQA262010:PQA262019 PZW262010:PZW262019 QJS262010:QJS262019 QTO262010:QTO262019 RDK262010:RDK262019 RNG262010:RNG262019 RXC262010:RXC262019 SGY262010:SGY262019 SQU262010:SQU262019 TAQ262010:TAQ262019 TKM262010:TKM262019 TUI262010:TUI262019 UEE262010:UEE262019 UOA262010:UOA262019 UXW262010:UXW262019 VHS262010:VHS262019 VRO262010:VRO262019 WBK262010:WBK262019 WLG262010:WLG262019 WVC262010:WVC262019 J327546:J327555 IQ327546:IQ327555 SM327546:SM327555 ACI327546:ACI327555 AME327546:AME327555 AWA327546:AWA327555 BFW327546:BFW327555 BPS327546:BPS327555 BZO327546:BZO327555 CJK327546:CJK327555 CTG327546:CTG327555 DDC327546:DDC327555 DMY327546:DMY327555 DWU327546:DWU327555 EGQ327546:EGQ327555 EQM327546:EQM327555 FAI327546:FAI327555 FKE327546:FKE327555 FUA327546:FUA327555 GDW327546:GDW327555 GNS327546:GNS327555 GXO327546:GXO327555 HHK327546:HHK327555 HRG327546:HRG327555 IBC327546:IBC327555 IKY327546:IKY327555 IUU327546:IUU327555 JEQ327546:JEQ327555 JOM327546:JOM327555 JYI327546:JYI327555 KIE327546:KIE327555 KSA327546:KSA327555 LBW327546:LBW327555 LLS327546:LLS327555 LVO327546:LVO327555 MFK327546:MFK327555 MPG327546:MPG327555 MZC327546:MZC327555 NIY327546:NIY327555 NSU327546:NSU327555 OCQ327546:OCQ327555 OMM327546:OMM327555 OWI327546:OWI327555 PGE327546:PGE327555 PQA327546:PQA327555 PZW327546:PZW327555 QJS327546:QJS327555 QTO327546:QTO327555 RDK327546:RDK327555 RNG327546:RNG327555 RXC327546:RXC327555 SGY327546:SGY327555 SQU327546:SQU327555 TAQ327546:TAQ327555 TKM327546:TKM327555 TUI327546:TUI327555 UEE327546:UEE327555 UOA327546:UOA327555 UXW327546:UXW327555 VHS327546:VHS327555 VRO327546:VRO327555 WBK327546:WBK327555 WLG327546:WLG327555 WVC327546:WVC327555 J393082:J393091 IQ393082:IQ393091 SM393082:SM393091 ACI393082:ACI393091 AME393082:AME393091 AWA393082:AWA393091 BFW393082:BFW393091 BPS393082:BPS393091 BZO393082:BZO393091 CJK393082:CJK393091 CTG393082:CTG393091 DDC393082:DDC393091 DMY393082:DMY393091 DWU393082:DWU393091 EGQ393082:EGQ393091 EQM393082:EQM393091 FAI393082:FAI393091 FKE393082:FKE393091 FUA393082:FUA393091 GDW393082:GDW393091 GNS393082:GNS393091 GXO393082:GXO393091 HHK393082:HHK393091 HRG393082:HRG393091 IBC393082:IBC393091 IKY393082:IKY393091 IUU393082:IUU393091 JEQ393082:JEQ393091 JOM393082:JOM393091 JYI393082:JYI393091 KIE393082:KIE393091 KSA393082:KSA393091 LBW393082:LBW393091 LLS393082:LLS393091 LVO393082:LVO393091 MFK393082:MFK393091 MPG393082:MPG393091 MZC393082:MZC393091 NIY393082:NIY393091 NSU393082:NSU393091 OCQ393082:OCQ393091 OMM393082:OMM393091 OWI393082:OWI393091 PGE393082:PGE393091 PQA393082:PQA393091 PZW393082:PZW393091 QJS393082:QJS393091 QTO393082:QTO393091 RDK393082:RDK393091 RNG393082:RNG393091 RXC393082:RXC393091 SGY393082:SGY393091 SQU393082:SQU393091 TAQ393082:TAQ393091 TKM393082:TKM393091 TUI393082:TUI393091 UEE393082:UEE393091 UOA393082:UOA393091 UXW393082:UXW393091 VHS393082:VHS393091 VRO393082:VRO393091 WBK393082:WBK393091 WLG393082:WLG393091 WVC393082:WVC393091 J458618:J458627 IQ458618:IQ458627 SM458618:SM458627 ACI458618:ACI458627 AME458618:AME458627 AWA458618:AWA458627 BFW458618:BFW458627 BPS458618:BPS458627 BZO458618:BZO458627 CJK458618:CJK458627 CTG458618:CTG458627 DDC458618:DDC458627 DMY458618:DMY458627 DWU458618:DWU458627 EGQ458618:EGQ458627 EQM458618:EQM458627 FAI458618:FAI458627 FKE458618:FKE458627 FUA458618:FUA458627 GDW458618:GDW458627 GNS458618:GNS458627 GXO458618:GXO458627 HHK458618:HHK458627 HRG458618:HRG458627 IBC458618:IBC458627 IKY458618:IKY458627 IUU458618:IUU458627 JEQ458618:JEQ458627 JOM458618:JOM458627 JYI458618:JYI458627 KIE458618:KIE458627 KSA458618:KSA458627 LBW458618:LBW458627 LLS458618:LLS458627 LVO458618:LVO458627 MFK458618:MFK458627 MPG458618:MPG458627 MZC458618:MZC458627 NIY458618:NIY458627 NSU458618:NSU458627 OCQ458618:OCQ458627 OMM458618:OMM458627 OWI458618:OWI458627 PGE458618:PGE458627 PQA458618:PQA458627 PZW458618:PZW458627 QJS458618:QJS458627 QTO458618:QTO458627 RDK458618:RDK458627 RNG458618:RNG458627 RXC458618:RXC458627 SGY458618:SGY458627 SQU458618:SQU458627 TAQ458618:TAQ458627 TKM458618:TKM458627 TUI458618:TUI458627 UEE458618:UEE458627 UOA458618:UOA458627 UXW458618:UXW458627 VHS458618:VHS458627 VRO458618:VRO458627 WBK458618:WBK458627 WLG458618:WLG458627 WVC458618:WVC458627 J524154:J524163 IQ524154:IQ524163 SM524154:SM524163 ACI524154:ACI524163 AME524154:AME524163 AWA524154:AWA524163 BFW524154:BFW524163 BPS524154:BPS524163 BZO524154:BZO524163 CJK524154:CJK524163 CTG524154:CTG524163 DDC524154:DDC524163 DMY524154:DMY524163 DWU524154:DWU524163 EGQ524154:EGQ524163 EQM524154:EQM524163 FAI524154:FAI524163 FKE524154:FKE524163 FUA524154:FUA524163 GDW524154:GDW524163 GNS524154:GNS524163 GXO524154:GXO524163 HHK524154:HHK524163 HRG524154:HRG524163 IBC524154:IBC524163 IKY524154:IKY524163 IUU524154:IUU524163 JEQ524154:JEQ524163 JOM524154:JOM524163 JYI524154:JYI524163 KIE524154:KIE524163 KSA524154:KSA524163 LBW524154:LBW524163 LLS524154:LLS524163 LVO524154:LVO524163 MFK524154:MFK524163 MPG524154:MPG524163 MZC524154:MZC524163 NIY524154:NIY524163 NSU524154:NSU524163 OCQ524154:OCQ524163 OMM524154:OMM524163 OWI524154:OWI524163 PGE524154:PGE524163 PQA524154:PQA524163 PZW524154:PZW524163 QJS524154:QJS524163 QTO524154:QTO524163 RDK524154:RDK524163 RNG524154:RNG524163 RXC524154:RXC524163 SGY524154:SGY524163 SQU524154:SQU524163 TAQ524154:TAQ524163 TKM524154:TKM524163 TUI524154:TUI524163 UEE524154:UEE524163 UOA524154:UOA524163 UXW524154:UXW524163 VHS524154:VHS524163 VRO524154:VRO524163 WBK524154:WBK524163 WLG524154:WLG524163 WVC524154:WVC524163 J589690:J589699 IQ589690:IQ589699 SM589690:SM589699 ACI589690:ACI589699 AME589690:AME589699 AWA589690:AWA589699 BFW589690:BFW589699 BPS589690:BPS589699 BZO589690:BZO589699 CJK589690:CJK589699 CTG589690:CTG589699 DDC589690:DDC589699 DMY589690:DMY589699 DWU589690:DWU589699 EGQ589690:EGQ589699 EQM589690:EQM589699 FAI589690:FAI589699 FKE589690:FKE589699 FUA589690:FUA589699 GDW589690:GDW589699 GNS589690:GNS589699 GXO589690:GXO589699 HHK589690:HHK589699 HRG589690:HRG589699 IBC589690:IBC589699 IKY589690:IKY589699 IUU589690:IUU589699 JEQ589690:JEQ589699 JOM589690:JOM589699 JYI589690:JYI589699 KIE589690:KIE589699 KSA589690:KSA589699 LBW589690:LBW589699 LLS589690:LLS589699 LVO589690:LVO589699 MFK589690:MFK589699 MPG589690:MPG589699 MZC589690:MZC589699 NIY589690:NIY589699 NSU589690:NSU589699 OCQ589690:OCQ589699 OMM589690:OMM589699 OWI589690:OWI589699 PGE589690:PGE589699 PQA589690:PQA589699 PZW589690:PZW589699 QJS589690:QJS589699 QTO589690:QTO589699 RDK589690:RDK589699 RNG589690:RNG589699 RXC589690:RXC589699 SGY589690:SGY589699 SQU589690:SQU589699 TAQ589690:TAQ589699 TKM589690:TKM589699 TUI589690:TUI589699 UEE589690:UEE589699 UOA589690:UOA589699 UXW589690:UXW589699 VHS589690:VHS589699 VRO589690:VRO589699 WBK589690:WBK589699 WLG589690:WLG589699 WVC589690:WVC589699 J655226:J655235 IQ655226:IQ655235 SM655226:SM655235 ACI655226:ACI655235 AME655226:AME655235 AWA655226:AWA655235 BFW655226:BFW655235 BPS655226:BPS655235 BZO655226:BZO655235 CJK655226:CJK655235 CTG655226:CTG655235 DDC655226:DDC655235 DMY655226:DMY655235 DWU655226:DWU655235 EGQ655226:EGQ655235 EQM655226:EQM655235 FAI655226:FAI655235 FKE655226:FKE655235 FUA655226:FUA655235 GDW655226:GDW655235 GNS655226:GNS655235 GXO655226:GXO655235 HHK655226:HHK655235 HRG655226:HRG655235 IBC655226:IBC655235 IKY655226:IKY655235 IUU655226:IUU655235 JEQ655226:JEQ655235 JOM655226:JOM655235 JYI655226:JYI655235 KIE655226:KIE655235 KSA655226:KSA655235 LBW655226:LBW655235 LLS655226:LLS655235 LVO655226:LVO655235 MFK655226:MFK655235 MPG655226:MPG655235 MZC655226:MZC655235 NIY655226:NIY655235 NSU655226:NSU655235 OCQ655226:OCQ655235 OMM655226:OMM655235 OWI655226:OWI655235 PGE655226:PGE655235 PQA655226:PQA655235 PZW655226:PZW655235 QJS655226:QJS655235 QTO655226:QTO655235 RDK655226:RDK655235 RNG655226:RNG655235 RXC655226:RXC655235 SGY655226:SGY655235 SQU655226:SQU655235 TAQ655226:TAQ655235 TKM655226:TKM655235 TUI655226:TUI655235 UEE655226:UEE655235 UOA655226:UOA655235 UXW655226:UXW655235 VHS655226:VHS655235 VRO655226:VRO655235 WBK655226:WBK655235 WLG655226:WLG655235 WVC655226:WVC655235 J720762:J720771 IQ720762:IQ720771 SM720762:SM720771 ACI720762:ACI720771 AME720762:AME720771 AWA720762:AWA720771 BFW720762:BFW720771 BPS720762:BPS720771 BZO720762:BZO720771 CJK720762:CJK720771 CTG720762:CTG720771 DDC720762:DDC720771 DMY720762:DMY720771 DWU720762:DWU720771 EGQ720762:EGQ720771 EQM720762:EQM720771 FAI720762:FAI720771 FKE720762:FKE720771 FUA720762:FUA720771 GDW720762:GDW720771 GNS720762:GNS720771 GXO720762:GXO720771 HHK720762:HHK720771 HRG720762:HRG720771 IBC720762:IBC720771 IKY720762:IKY720771 IUU720762:IUU720771 JEQ720762:JEQ720771 JOM720762:JOM720771 JYI720762:JYI720771 KIE720762:KIE720771 KSA720762:KSA720771 LBW720762:LBW720771 LLS720762:LLS720771 LVO720762:LVO720771 MFK720762:MFK720771 MPG720762:MPG720771 MZC720762:MZC720771 NIY720762:NIY720771 NSU720762:NSU720771 OCQ720762:OCQ720771 OMM720762:OMM720771 OWI720762:OWI720771 PGE720762:PGE720771 PQA720762:PQA720771 PZW720762:PZW720771 QJS720762:QJS720771 QTO720762:QTO720771 RDK720762:RDK720771 RNG720762:RNG720771 RXC720762:RXC720771 SGY720762:SGY720771 SQU720762:SQU720771 TAQ720762:TAQ720771 TKM720762:TKM720771 TUI720762:TUI720771 UEE720762:UEE720771 UOA720762:UOA720771 UXW720762:UXW720771 VHS720762:VHS720771 VRO720762:VRO720771 WBK720762:WBK720771 WLG720762:WLG720771 WVC720762:WVC720771 J786298:J786307 IQ786298:IQ786307 SM786298:SM786307 ACI786298:ACI786307 AME786298:AME786307 AWA786298:AWA786307 BFW786298:BFW786307 BPS786298:BPS786307 BZO786298:BZO786307 CJK786298:CJK786307 CTG786298:CTG786307 DDC786298:DDC786307 DMY786298:DMY786307 DWU786298:DWU786307 EGQ786298:EGQ786307 EQM786298:EQM786307 FAI786298:FAI786307 FKE786298:FKE786307 FUA786298:FUA786307 GDW786298:GDW786307 GNS786298:GNS786307 GXO786298:GXO786307 HHK786298:HHK786307 HRG786298:HRG786307 IBC786298:IBC786307 IKY786298:IKY786307 IUU786298:IUU786307 JEQ786298:JEQ786307 JOM786298:JOM786307 JYI786298:JYI786307 KIE786298:KIE786307 KSA786298:KSA786307 LBW786298:LBW786307 LLS786298:LLS786307 LVO786298:LVO786307 MFK786298:MFK786307 MPG786298:MPG786307 MZC786298:MZC786307 NIY786298:NIY786307 NSU786298:NSU786307 OCQ786298:OCQ786307 OMM786298:OMM786307 OWI786298:OWI786307 PGE786298:PGE786307 PQA786298:PQA786307 PZW786298:PZW786307 QJS786298:QJS786307 QTO786298:QTO786307 RDK786298:RDK786307 RNG786298:RNG786307 RXC786298:RXC786307 SGY786298:SGY786307 SQU786298:SQU786307 TAQ786298:TAQ786307 TKM786298:TKM786307 TUI786298:TUI786307 UEE786298:UEE786307 UOA786298:UOA786307 UXW786298:UXW786307 VHS786298:VHS786307 VRO786298:VRO786307 WBK786298:WBK786307 WLG786298:WLG786307 WVC786298:WVC786307 J851834:J851843 IQ851834:IQ851843 SM851834:SM851843 ACI851834:ACI851843 AME851834:AME851843 AWA851834:AWA851843 BFW851834:BFW851843 BPS851834:BPS851843 BZO851834:BZO851843 CJK851834:CJK851843 CTG851834:CTG851843 DDC851834:DDC851843 DMY851834:DMY851843 DWU851834:DWU851843 EGQ851834:EGQ851843 EQM851834:EQM851843 FAI851834:FAI851843 FKE851834:FKE851843 FUA851834:FUA851843 GDW851834:GDW851843 GNS851834:GNS851843 GXO851834:GXO851843 HHK851834:HHK851843 HRG851834:HRG851843 IBC851834:IBC851843 IKY851834:IKY851843 IUU851834:IUU851843 JEQ851834:JEQ851843 JOM851834:JOM851843 JYI851834:JYI851843 KIE851834:KIE851843 KSA851834:KSA851843 LBW851834:LBW851843 LLS851834:LLS851843 LVO851834:LVO851843 MFK851834:MFK851843 MPG851834:MPG851843 MZC851834:MZC851843 NIY851834:NIY851843 NSU851834:NSU851843 OCQ851834:OCQ851843 OMM851834:OMM851843 OWI851834:OWI851843 PGE851834:PGE851843 PQA851834:PQA851843 PZW851834:PZW851843 QJS851834:QJS851843 QTO851834:QTO851843 RDK851834:RDK851843 RNG851834:RNG851843 RXC851834:RXC851843 SGY851834:SGY851843 SQU851834:SQU851843 TAQ851834:TAQ851843 TKM851834:TKM851843 TUI851834:TUI851843 UEE851834:UEE851843 UOA851834:UOA851843 UXW851834:UXW851843 VHS851834:VHS851843 VRO851834:VRO851843 WBK851834:WBK851843 WLG851834:WLG851843 WVC851834:WVC851843 J917370:J917379 IQ917370:IQ917379 SM917370:SM917379 ACI917370:ACI917379 AME917370:AME917379 AWA917370:AWA917379 BFW917370:BFW917379 BPS917370:BPS917379 BZO917370:BZO917379 CJK917370:CJK917379 CTG917370:CTG917379 DDC917370:DDC917379 DMY917370:DMY917379 DWU917370:DWU917379 EGQ917370:EGQ917379 EQM917370:EQM917379 FAI917370:FAI917379 FKE917370:FKE917379 FUA917370:FUA917379 GDW917370:GDW917379 GNS917370:GNS917379 GXO917370:GXO917379 HHK917370:HHK917379 HRG917370:HRG917379 IBC917370:IBC917379 IKY917370:IKY917379 IUU917370:IUU917379 JEQ917370:JEQ917379 JOM917370:JOM917379 JYI917370:JYI917379 KIE917370:KIE917379 KSA917370:KSA917379 LBW917370:LBW917379 LLS917370:LLS917379 LVO917370:LVO917379 MFK917370:MFK917379 MPG917370:MPG917379 MZC917370:MZC917379 NIY917370:NIY917379 NSU917370:NSU917379 OCQ917370:OCQ917379 OMM917370:OMM917379 OWI917370:OWI917379 PGE917370:PGE917379 PQA917370:PQA917379 PZW917370:PZW917379 QJS917370:QJS917379 QTO917370:QTO917379 RDK917370:RDK917379 RNG917370:RNG917379 RXC917370:RXC917379 SGY917370:SGY917379 SQU917370:SQU917379 TAQ917370:TAQ917379 TKM917370:TKM917379 TUI917370:TUI917379 UEE917370:UEE917379 UOA917370:UOA917379 UXW917370:UXW917379 VHS917370:VHS917379 VRO917370:VRO917379 WBK917370:WBK917379 WLG917370:WLG917379 WVC917370:WVC917379 J982906:J982915 IQ982906:IQ982915 SM982906:SM982915 ACI982906:ACI982915 AME982906:AME982915 AWA982906:AWA982915 BFW982906:BFW982915 BPS982906:BPS982915 BZO982906:BZO982915 CJK982906:CJK982915 CTG982906:CTG982915 DDC982906:DDC982915 DMY982906:DMY982915 DWU982906:DWU982915 EGQ982906:EGQ982915 EQM982906:EQM982915 FAI982906:FAI982915 FKE982906:FKE982915 FUA982906:FUA982915 GDW982906:GDW982915 GNS982906:GNS982915 GXO982906:GXO982915 HHK982906:HHK982915 HRG982906:HRG982915 IBC982906:IBC982915 IKY982906:IKY982915 IUU982906:IUU982915 JEQ982906:JEQ982915 JOM982906:JOM982915 JYI982906:JYI982915 KIE982906:KIE982915 KSA982906:KSA982915 LBW982906:LBW982915 LLS982906:LLS982915 LVO982906:LVO982915 MFK982906:MFK982915 MPG982906:MPG982915 MZC982906:MZC982915 NIY982906:NIY982915 NSU982906:NSU982915 OCQ982906:OCQ982915 OMM982906:OMM982915 OWI982906:OWI982915 PGE982906:PGE982915 PQA982906:PQA982915 PZW982906:PZW982915 QJS982906:QJS982915 QTO982906:QTO982915 RDK982906:RDK982915 RNG982906:RNG982915 RXC982906:RXC982915 SGY982906:SGY982915 SQU982906:SQU982915 TAQ982906:TAQ982915 TKM982906:TKM982915 TUI982906:TUI982915 UEE982906:UEE982915 UOA982906:UOA982915 UXW982906:UXW982915 VHS982906:VHS982915 VRO982906:VRO982915 WBK982906:WBK982915 WLG982906:WLG982915 WVC982906:WVC982915"/>
    <dataValidation type="decimal" allowBlank="1" showInputMessage="1" showErrorMessage="1" error="In dieses Feld kann nur eine Zahl zwischen 0 und 10.000 eingetragen werden!" sqref="J65544:J65558 IQ65544:IQ65558 SM65544:SM65558 ACI65544:ACI65558 AME65544:AME65558 AWA65544:AWA65558 BFW65544:BFW65558 BPS65544:BPS65558 BZO65544:BZO65558 CJK65544:CJK65558 CTG65544:CTG65558 DDC65544:DDC65558 DMY65544:DMY65558 DWU65544:DWU65558 EGQ65544:EGQ65558 EQM65544:EQM65558 FAI65544:FAI65558 FKE65544:FKE65558 FUA65544:FUA65558 GDW65544:GDW65558 GNS65544:GNS65558 GXO65544:GXO65558 HHK65544:HHK65558 HRG65544:HRG65558 IBC65544:IBC65558 IKY65544:IKY65558 IUU65544:IUU65558 JEQ65544:JEQ65558 JOM65544:JOM65558 JYI65544:JYI65558 KIE65544:KIE65558 KSA65544:KSA65558 LBW65544:LBW65558 LLS65544:LLS65558 LVO65544:LVO65558 MFK65544:MFK65558 MPG65544:MPG65558 MZC65544:MZC65558 NIY65544:NIY65558 NSU65544:NSU65558 OCQ65544:OCQ65558 OMM65544:OMM65558 OWI65544:OWI65558 PGE65544:PGE65558 PQA65544:PQA65558 PZW65544:PZW65558 QJS65544:QJS65558 QTO65544:QTO65558 RDK65544:RDK65558 RNG65544:RNG65558 RXC65544:RXC65558 SGY65544:SGY65558 SQU65544:SQU65558 TAQ65544:TAQ65558 TKM65544:TKM65558 TUI65544:TUI65558 UEE65544:UEE65558 UOA65544:UOA65558 UXW65544:UXW65558 VHS65544:VHS65558 VRO65544:VRO65558 WBK65544:WBK65558 WLG65544:WLG65558 WVC65544:WVC65558 J131080:J131094 IQ131080:IQ131094 SM131080:SM131094 ACI131080:ACI131094 AME131080:AME131094 AWA131080:AWA131094 BFW131080:BFW131094 BPS131080:BPS131094 BZO131080:BZO131094 CJK131080:CJK131094 CTG131080:CTG131094 DDC131080:DDC131094 DMY131080:DMY131094 DWU131080:DWU131094 EGQ131080:EGQ131094 EQM131080:EQM131094 FAI131080:FAI131094 FKE131080:FKE131094 FUA131080:FUA131094 GDW131080:GDW131094 GNS131080:GNS131094 GXO131080:GXO131094 HHK131080:HHK131094 HRG131080:HRG131094 IBC131080:IBC131094 IKY131080:IKY131094 IUU131080:IUU131094 JEQ131080:JEQ131094 JOM131080:JOM131094 JYI131080:JYI131094 KIE131080:KIE131094 KSA131080:KSA131094 LBW131080:LBW131094 LLS131080:LLS131094 LVO131080:LVO131094 MFK131080:MFK131094 MPG131080:MPG131094 MZC131080:MZC131094 NIY131080:NIY131094 NSU131080:NSU131094 OCQ131080:OCQ131094 OMM131080:OMM131094 OWI131080:OWI131094 PGE131080:PGE131094 PQA131080:PQA131094 PZW131080:PZW131094 QJS131080:QJS131094 QTO131080:QTO131094 RDK131080:RDK131094 RNG131080:RNG131094 RXC131080:RXC131094 SGY131080:SGY131094 SQU131080:SQU131094 TAQ131080:TAQ131094 TKM131080:TKM131094 TUI131080:TUI131094 UEE131080:UEE131094 UOA131080:UOA131094 UXW131080:UXW131094 VHS131080:VHS131094 VRO131080:VRO131094 WBK131080:WBK131094 WLG131080:WLG131094 WVC131080:WVC131094 J196616:J196630 IQ196616:IQ196630 SM196616:SM196630 ACI196616:ACI196630 AME196616:AME196630 AWA196616:AWA196630 BFW196616:BFW196630 BPS196616:BPS196630 BZO196616:BZO196630 CJK196616:CJK196630 CTG196616:CTG196630 DDC196616:DDC196630 DMY196616:DMY196630 DWU196616:DWU196630 EGQ196616:EGQ196630 EQM196616:EQM196630 FAI196616:FAI196630 FKE196616:FKE196630 FUA196616:FUA196630 GDW196616:GDW196630 GNS196616:GNS196630 GXO196616:GXO196630 HHK196616:HHK196630 HRG196616:HRG196630 IBC196616:IBC196630 IKY196616:IKY196630 IUU196616:IUU196630 JEQ196616:JEQ196630 JOM196616:JOM196630 JYI196616:JYI196630 KIE196616:KIE196630 KSA196616:KSA196630 LBW196616:LBW196630 LLS196616:LLS196630 LVO196616:LVO196630 MFK196616:MFK196630 MPG196616:MPG196630 MZC196616:MZC196630 NIY196616:NIY196630 NSU196616:NSU196630 OCQ196616:OCQ196630 OMM196616:OMM196630 OWI196616:OWI196630 PGE196616:PGE196630 PQA196616:PQA196630 PZW196616:PZW196630 QJS196616:QJS196630 QTO196616:QTO196630 RDK196616:RDK196630 RNG196616:RNG196630 RXC196616:RXC196630 SGY196616:SGY196630 SQU196616:SQU196630 TAQ196616:TAQ196630 TKM196616:TKM196630 TUI196616:TUI196630 UEE196616:UEE196630 UOA196616:UOA196630 UXW196616:UXW196630 VHS196616:VHS196630 VRO196616:VRO196630 WBK196616:WBK196630 WLG196616:WLG196630 WVC196616:WVC196630 J262152:J262166 IQ262152:IQ262166 SM262152:SM262166 ACI262152:ACI262166 AME262152:AME262166 AWA262152:AWA262166 BFW262152:BFW262166 BPS262152:BPS262166 BZO262152:BZO262166 CJK262152:CJK262166 CTG262152:CTG262166 DDC262152:DDC262166 DMY262152:DMY262166 DWU262152:DWU262166 EGQ262152:EGQ262166 EQM262152:EQM262166 FAI262152:FAI262166 FKE262152:FKE262166 FUA262152:FUA262166 GDW262152:GDW262166 GNS262152:GNS262166 GXO262152:GXO262166 HHK262152:HHK262166 HRG262152:HRG262166 IBC262152:IBC262166 IKY262152:IKY262166 IUU262152:IUU262166 JEQ262152:JEQ262166 JOM262152:JOM262166 JYI262152:JYI262166 KIE262152:KIE262166 KSA262152:KSA262166 LBW262152:LBW262166 LLS262152:LLS262166 LVO262152:LVO262166 MFK262152:MFK262166 MPG262152:MPG262166 MZC262152:MZC262166 NIY262152:NIY262166 NSU262152:NSU262166 OCQ262152:OCQ262166 OMM262152:OMM262166 OWI262152:OWI262166 PGE262152:PGE262166 PQA262152:PQA262166 PZW262152:PZW262166 QJS262152:QJS262166 QTO262152:QTO262166 RDK262152:RDK262166 RNG262152:RNG262166 RXC262152:RXC262166 SGY262152:SGY262166 SQU262152:SQU262166 TAQ262152:TAQ262166 TKM262152:TKM262166 TUI262152:TUI262166 UEE262152:UEE262166 UOA262152:UOA262166 UXW262152:UXW262166 VHS262152:VHS262166 VRO262152:VRO262166 WBK262152:WBK262166 WLG262152:WLG262166 WVC262152:WVC262166 J327688:J327702 IQ327688:IQ327702 SM327688:SM327702 ACI327688:ACI327702 AME327688:AME327702 AWA327688:AWA327702 BFW327688:BFW327702 BPS327688:BPS327702 BZO327688:BZO327702 CJK327688:CJK327702 CTG327688:CTG327702 DDC327688:DDC327702 DMY327688:DMY327702 DWU327688:DWU327702 EGQ327688:EGQ327702 EQM327688:EQM327702 FAI327688:FAI327702 FKE327688:FKE327702 FUA327688:FUA327702 GDW327688:GDW327702 GNS327688:GNS327702 GXO327688:GXO327702 HHK327688:HHK327702 HRG327688:HRG327702 IBC327688:IBC327702 IKY327688:IKY327702 IUU327688:IUU327702 JEQ327688:JEQ327702 JOM327688:JOM327702 JYI327688:JYI327702 KIE327688:KIE327702 KSA327688:KSA327702 LBW327688:LBW327702 LLS327688:LLS327702 LVO327688:LVO327702 MFK327688:MFK327702 MPG327688:MPG327702 MZC327688:MZC327702 NIY327688:NIY327702 NSU327688:NSU327702 OCQ327688:OCQ327702 OMM327688:OMM327702 OWI327688:OWI327702 PGE327688:PGE327702 PQA327688:PQA327702 PZW327688:PZW327702 QJS327688:QJS327702 QTO327688:QTO327702 RDK327688:RDK327702 RNG327688:RNG327702 RXC327688:RXC327702 SGY327688:SGY327702 SQU327688:SQU327702 TAQ327688:TAQ327702 TKM327688:TKM327702 TUI327688:TUI327702 UEE327688:UEE327702 UOA327688:UOA327702 UXW327688:UXW327702 VHS327688:VHS327702 VRO327688:VRO327702 WBK327688:WBK327702 WLG327688:WLG327702 WVC327688:WVC327702 J393224:J393238 IQ393224:IQ393238 SM393224:SM393238 ACI393224:ACI393238 AME393224:AME393238 AWA393224:AWA393238 BFW393224:BFW393238 BPS393224:BPS393238 BZO393224:BZO393238 CJK393224:CJK393238 CTG393224:CTG393238 DDC393224:DDC393238 DMY393224:DMY393238 DWU393224:DWU393238 EGQ393224:EGQ393238 EQM393224:EQM393238 FAI393224:FAI393238 FKE393224:FKE393238 FUA393224:FUA393238 GDW393224:GDW393238 GNS393224:GNS393238 GXO393224:GXO393238 HHK393224:HHK393238 HRG393224:HRG393238 IBC393224:IBC393238 IKY393224:IKY393238 IUU393224:IUU393238 JEQ393224:JEQ393238 JOM393224:JOM393238 JYI393224:JYI393238 KIE393224:KIE393238 KSA393224:KSA393238 LBW393224:LBW393238 LLS393224:LLS393238 LVO393224:LVO393238 MFK393224:MFK393238 MPG393224:MPG393238 MZC393224:MZC393238 NIY393224:NIY393238 NSU393224:NSU393238 OCQ393224:OCQ393238 OMM393224:OMM393238 OWI393224:OWI393238 PGE393224:PGE393238 PQA393224:PQA393238 PZW393224:PZW393238 QJS393224:QJS393238 QTO393224:QTO393238 RDK393224:RDK393238 RNG393224:RNG393238 RXC393224:RXC393238 SGY393224:SGY393238 SQU393224:SQU393238 TAQ393224:TAQ393238 TKM393224:TKM393238 TUI393224:TUI393238 UEE393224:UEE393238 UOA393224:UOA393238 UXW393224:UXW393238 VHS393224:VHS393238 VRO393224:VRO393238 WBK393224:WBK393238 WLG393224:WLG393238 WVC393224:WVC393238 J458760:J458774 IQ458760:IQ458774 SM458760:SM458774 ACI458760:ACI458774 AME458760:AME458774 AWA458760:AWA458774 BFW458760:BFW458774 BPS458760:BPS458774 BZO458760:BZO458774 CJK458760:CJK458774 CTG458760:CTG458774 DDC458760:DDC458774 DMY458760:DMY458774 DWU458760:DWU458774 EGQ458760:EGQ458774 EQM458760:EQM458774 FAI458760:FAI458774 FKE458760:FKE458774 FUA458760:FUA458774 GDW458760:GDW458774 GNS458760:GNS458774 GXO458760:GXO458774 HHK458760:HHK458774 HRG458760:HRG458774 IBC458760:IBC458774 IKY458760:IKY458774 IUU458760:IUU458774 JEQ458760:JEQ458774 JOM458760:JOM458774 JYI458760:JYI458774 KIE458760:KIE458774 KSA458760:KSA458774 LBW458760:LBW458774 LLS458760:LLS458774 LVO458760:LVO458774 MFK458760:MFK458774 MPG458760:MPG458774 MZC458760:MZC458774 NIY458760:NIY458774 NSU458760:NSU458774 OCQ458760:OCQ458774 OMM458760:OMM458774 OWI458760:OWI458774 PGE458760:PGE458774 PQA458760:PQA458774 PZW458760:PZW458774 QJS458760:QJS458774 QTO458760:QTO458774 RDK458760:RDK458774 RNG458760:RNG458774 RXC458760:RXC458774 SGY458760:SGY458774 SQU458760:SQU458774 TAQ458760:TAQ458774 TKM458760:TKM458774 TUI458760:TUI458774 UEE458760:UEE458774 UOA458760:UOA458774 UXW458760:UXW458774 VHS458760:VHS458774 VRO458760:VRO458774 WBK458760:WBK458774 WLG458760:WLG458774 WVC458760:WVC458774 J524296:J524310 IQ524296:IQ524310 SM524296:SM524310 ACI524296:ACI524310 AME524296:AME524310 AWA524296:AWA524310 BFW524296:BFW524310 BPS524296:BPS524310 BZO524296:BZO524310 CJK524296:CJK524310 CTG524296:CTG524310 DDC524296:DDC524310 DMY524296:DMY524310 DWU524296:DWU524310 EGQ524296:EGQ524310 EQM524296:EQM524310 FAI524296:FAI524310 FKE524296:FKE524310 FUA524296:FUA524310 GDW524296:GDW524310 GNS524296:GNS524310 GXO524296:GXO524310 HHK524296:HHK524310 HRG524296:HRG524310 IBC524296:IBC524310 IKY524296:IKY524310 IUU524296:IUU524310 JEQ524296:JEQ524310 JOM524296:JOM524310 JYI524296:JYI524310 KIE524296:KIE524310 KSA524296:KSA524310 LBW524296:LBW524310 LLS524296:LLS524310 LVO524296:LVO524310 MFK524296:MFK524310 MPG524296:MPG524310 MZC524296:MZC524310 NIY524296:NIY524310 NSU524296:NSU524310 OCQ524296:OCQ524310 OMM524296:OMM524310 OWI524296:OWI524310 PGE524296:PGE524310 PQA524296:PQA524310 PZW524296:PZW524310 QJS524296:QJS524310 QTO524296:QTO524310 RDK524296:RDK524310 RNG524296:RNG524310 RXC524296:RXC524310 SGY524296:SGY524310 SQU524296:SQU524310 TAQ524296:TAQ524310 TKM524296:TKM524310 TUI524296:TUI524310 UEE524296:UEE524310 UOA524296:UOA524310 UXW524296:UXW524310 VHS524296:VHS524310 VRO524296:VRO524310 WBK524296:WBK524310 WLG524296:WLG524310 WVC524296:WVC524310 J589832:J589846 IQ589832:IQ589846 SM589832:SM589846 ACI589832:ACI589846 AME589832:AME589846 AWA589832:AWA589846 BFW589832:BFW589846 BPS589832:BPS589846 BZO589832:BZO589846 CJK589832:CJK589846 CTG589832:CTG589846 DDC589832:DDC589846 DMY589832:DMY589846 DWU589832:DWU589846 EGQ589832:EGQ589846 EQM589832:EQM589846 FAI589832:FAI589846 FKE589832:FKE589846 FUA589832:FUA589846 GDW589832:GDW589846 GNS589832:GNS589846 GXO589832:GXO589846 HHK589832:HHK589846 HRG589832:HRG589846 IBC589832:IBC589846 IKY589832:IKY589846 IUU589832:IUU589846 JEQ589832:JEQ589846 JOM589832:JOM589846 JYI589832:JYI589846 KIE589832:KIE589846 KSA589832:KSA589846 LBW589832:LBW589846 LLS589832:LLS589846 LVO589832:LVO589846 MFK589832:MFK589846 MPG589832:MPG589846 MZC589832:MZC589846 NIY589832:NIY589846 NSU589832:NSU589846 OCQ589832:OCQ589846 OMM589832:OMM589846 OWI589832:OWI589846 PGE589832:PGE589846 PQA589832:PQA589846 PZW589832:PZW589846 QJS589832:QJS589846 QTO589832:QTO589846 RDK589832:RDK589846 RNG589832:RNG589846 RXC589832:RXC589846 SGY589832:SGY589846 SQU589832:SQU589846 TAQ589832:TAQ589846 TKM589832:TKM589846 TUI589832:TUI589846 UEE589832:UEE589846 UOA589832:UOA589846 UXW589832:UXW589846 VHS589832:VHS589846 VRO589832:VRO589846 WBK589832:WBK589846 WLG589832:WLG589846 WVC589832:WVC589846 J655368:J655382 IQ655368:IQ655382 SM655368:SM655382 ACI655368:ACI655382 AME655368:AME655382 AWA655368:AWA655382 BFW655368:BFW655382 BPS655368:BPS655382 BZO655368:BZO655382 CJK655368:CJK655382 CTG655368:CTG655382 DDC655368:DDC655382 DMY655368:DMY655382 DWU655368:DWU655382 EGQ655368:EGQ655382 EQM655368:EQM655382 FAI655368:FAI655382 FKE655368:FKE655382 FUA655368:FUA655382 GDW655368:GDW655382 GNS655368:GNS655382 GXO655368:GXO655382 HHK655368:HHK655382 HRG655368:HRG655382 IBC655368:IBC655382 IKY655368:IKY655382 IUU655368:IUU655382 JEQ655368:JEQ655382 JOM655368:JOM655382 JYI655368:JYI655382 KIE655368:KIE655382 KSA655368:KSA655382 LBW655368:LBW655382 LLS655368:LLS655382 LVO655368:LVO655382 MFK655368:MFK655382 MPG655368:MPG655382 MZC655368:MZC655382 NIY655368:NIY655382 NSU655368:NSU655382 OCQ655368:OCQ655382 OMM655368:OMM655382 OWI655368:OWI655382 PGE655368:PGE655382 PQA655368:PQA655382 PZW655368:PZW655382 QJS655368:QJS655382 QTO655368:QTO655382 RDK655368:RDK655382 RNG655368:RNG655382 RXC655368:RXC655382 SGY655368:SGY655382 SQU655368:SQU655382 TAQ655368:TAQ655382 TKM655368:TKM655382 TUI655368:TUI655382 UEE655368:UEE655382 UOA655368:UOA655382 UXW655368:UXW655382 VHS655368:VHS655382 VRO655368:VRO655382 WBK655368:WBK655382 WLG655368:WLG655382 WVC655368:WVC655382 J720904:J720918 IQ720904:IQ720918 SM720904:SM720918 ACI720904:ACI720918 AME720904:AME720918 AWA720904:AWA720918 BFW720904:BFW720918 BPS720904:BPS720918 BZO720904:BZO720918 CJK720904:CJK720918 CTG720904:CTG720918 DDC720904:DDC720918 DMY720904:DMY720918 DWU720904:DWU720918 EGQ720904:EGQ720918 EQM720904:EQM720918 FAI720904:FAI720918 FKE720904:FKE720918 FUA720904:FUA720918 GDW720904:GDW720918 GNS720904:GNS720918 GXO720904:GXO720918 HHK720904:HHK720918 HRG720904:HRG720918 IBC720904:IBC720918 IKY720904:IKY720918 IUU720904:IUU720918 JEQ720904:JEQ720918 JOM720904:JOM720918 JYI720904:JYI720918 KIE720904:KIE720918 KSA720904:KSA720918 LBW720904:LBW720918 LLS720904:LLS720918 LVO720904:LVO720918 MFK720904:MFK720918 MPG720904:MPG720918 MZC720904:MZC720918 NIY720904:NIY720918 NSU720904:NSU720918 OCQ720904:OCQ720918 OMM720904:OMM720918 OWI720904:OWI720918 PGE720904:PGE720918 PQA720904:PQA720918 PZW720904:PZW720918 QJS720904:QJS720918 QTO720904:QTO720918 RDK720904:RDK720918 RNG720904:RNG720918 RXC720904:RXC720918 SGY720904:SGY720918 SQU720904:SQU720918 TAQ720904:TAQ720918 TKM720904:TKM720918 TUI720904:TUI720918 UEE720904:UEE720918 UOA720904:UOA720918 UXW720904:UXW720918 VHS720904:VHS720918 VRO720904:VRO720918 WBK720904:WBK720918 WLG720904:WLG720918 WVC720904:WVC720918 J786440:J786454 IQ786440:IQ786454 SM786440:SM786454 ACI786440:ACI786454 AME786440:AME786454 AWA786440:AWA786454 BFW786440:BFW786454 BPS786440:BPS786454 BZO786440:BZO786454 CJK786440:CJK786454 CTG786440:CTG786454 DDC786440:DDC786454 DMY786440:DMY786454 DWU786440:DWU786454 EGQ786440:EGQ786454 EQM786440:EQM786454 FAI786440:FAI786454 FKE786440:FKE786454 FUA786440:FUA786454 GDW786440:GDW786454 GNS786440:GNS786454 GXO786440:GXO786454 HHK786440:HHK786454 HRG786440:HRG786454 IBC786440:IBC786454 IKY786440:IKY786454 IUU786440:IUU786454 JEQ786440:JEQ786454 JOM786440:JOM786454 JYI786440:JYI786454 KIE786440:KIE786454 KSA786440:KSA786454 LBW786440:LBW786454 LLS786440:LLS786454 LVO786440:LVO786454 MFK786440:MFK786454 MPG786440:MPG786454 MZC786440:MZC786454 NIY786440:NIY786454 NSU786440:NSU786454 OCQ786440:OCQ786454 OMM786440:OMM786454 OWI786440:OWI786454 PGE786440:PGE786454 PQA786440:PQA786454 PZW786440:PZW786454 QJS786440:QJS786454 QTO786440:QTO786454 RDK786440:RDK786454 RNG786440:RNG786454 RXC786440:RXC786454 SGY786440:SGY786454 SQU786440:SQU786454 TAQ786440:TAQ786454 TKM786440:TKM786454 TUI786440:TUI786454 UEE786440:UEE786454 UOA786440:UOA786454 UXW786440:UXW786454 VHS786440:VHS786454 VRO786440:VRO786454 WBK786440:WBK786454 WLG786440:WLG786454 WVC786440:WVC786454 J851976:J851990 IQ851976:IQ851990 SM851976:SM851990 ACI851976:ACI851990 AME851976:AME851990 AWA851976:AWA851990 BFW851976:BFW851990 BPS851976:BPS851990 BZO851976:BZO851990 CJK851976:CJK851990 CTG851976:CTG851990 DDC851976:DDC851990 DMY851976:DMY851990 DWU851976:DWU851990 EGQ851976:EGQ851990 EQM851976:EQM851990 FAI851976:FAI851990 FKE851976:FKE851990 FUA851976:FUA851990 GDW851976:GDW851990 GNS851976:GNS851990 GXO851976:GXO851990 HHK851976:HHK851990 HRG851976:HRG851990 IBC851976:IBC851990 IKY851976:IKY851990 IUU851976:IUU851990 JEQ851976:JEQ851990 JOM851976:JOM851990 JYI851976:JYI851990 KIE851976:KIE851990 KSA851976:KSA851990 LBW851976:LBW851990 LLS851976:LLS851990 LVO851976:LVO851990 MFK851976:MFK851990 MPG851976:MPG851990 MZC851976:MZC851990 NIY851976:NIY851990 NSU851976:NSU851990 OCQ851976:OCQ851990 OMM851976:OMM851990 OWI851976:OWI851990 PGE851976:PGE851990 PQA851976:PQA851990 PZW851976:PZW851990 QJS851976:QJS851990 QTO851976:QTO851990 RDK851976:RDK851990 RNG851976:RNG851990 RXC851976:RXC851990 SGY851976:SGY851990 SQU851976:SQU851990 TAQ851976:TAQ851990 TKM851976:TKM851990 TUI851976:TUI851990 UEE851976:UEE851990 UOA851976:UOA851990 UXW851976:UXW851990 VHS851976:VHS851990 VRO851976:VRO851990 WBK851976:WBK851990 WLG851976:WLG851990 WVC851976:WVC851990 J917512:J917526 IQ917512:IQ917526 SM917512:SM917526 ACI917512:ACI917526 AME917512:AME917526 AWA917512:AWA917526 BFW917512:BFW917526 BPS917512:BPS917526 BZO917512:BZO917526 CJK917512:CJK917526 CTG917512:CTG917526 DDC917512:DDC917526 DMY917512:DMY917526 DWU917512:DWU917526 EGQ917512:EGQ917526 EQM917512:EQM917526 FAI917512:FAI917526 FKE917512:FKE917526 FUA917512:FUA917526 GDW917512:GDW917526 GNS917512:GNS917526 GXO917512:GXO917526 HHK917512:HHK917526 HRG917512:HRG917526 IBC917512:IBC917526 IKY917512:IKY917526 IUU917512:IUU917526 JEQ917512:JEQ917526 JOM917512:JOM917526 JYI917512:JYI917526 KIE917512:KIE917526 KSA917512:KSA917526 LBW917512:LBW917526 LLS917512:LLS917526 LVO917512:LVO917526 MFK917512:MFK917526 MPG917512:MPG917526 MZC917512:MZC917526 NIY917512:NIY917526 NSU917512:NSU917526 OCQ917512:OCQ917526 OMM917512:OMM917526 OWI917512:OWI917526 PGE917512:PGE917526 PQA917512:PQA917526 PZW917512:PZW917526 QJS917512:QJS917526 QTO917512:QTO917526 RDK917512:RDK917526 RNG917512:RNG917526 RXC917512:RXC917526 SGY917512:SGY917526 SQU917512:SQU917526 TAQ917512:TAQ917526 TKM917512:TKM917526 TUI917512:TUI917526 UEE917512:UEE917526 UOA917512:UOA917526 UXW917512:UXW917526 VHS917512:VHS917526 VRO917512:VRO917526 WBK917512:WBK917526 WLG917512:WLG917526 WVC917512:WVC917526 J983048:J983062 IQ983048:IQ983062 SM983048:SM983062 ACI983048:ACI983062 AME983048:AME983062 AWA983048:AWA983062 BFW983048:BFW983062 BPS983048:BPS983062 BZO983048:BZO983062 CJK983048:CJK983062 CTG983048:CTG983062 DDC983048:DDC983062 DMY983048:DMY983062 DWU983048:DWU983062 EGQ983048:EGQ983062 EQM983048:EQM983062 FAI983048:FAI983062 FKE983048:FKE983062 FUA983048:FUA983062 GDW983048:GDW983062 GNS983048:GNS983062 GXO983048:GXO983062 HHK983048:HHK983062 HRG983048:HRG983062 IBC983048:IBC983062 IKY983048:IKY983062 IUU983048:IUU983062 JEQ983048:JEQ983062 JOM983048:JOM983062 JYI983048:JYI983062 KIE983048:KIE983062 KSA983048:KSA983062 LBW983048:LBW983062 LLS983048:LLS983062 LVO983048:LVO983062 MFK983048:MFK983062 MPG983048:MPG983062 MZC983048:MZC983062 NIY983048:NIY983062 NSU983048:NSU983062 OCQ983048:OCQ983062 OMM983048:OMM983062 OWI983048:OWI983062 PGE983048:PGE983062 PQA983048:PQA983062 PZW983048:PZW983062 QJS983048:QJS983062 QTO983048:QTO983062 RDK983048:RDK983062 RNG983048:RNG983062 RXC983048:RXC983062 SGY983048:SGY983062 SQU983048:SQU983062 TAQ983048:TAQ983062 TKM983048:TKM983062 TUI983048:TUI983062 UEE983048:UEE983062 UOA983048:UOA983062 UXW983048:UXW983062 VHS983048:VHS983062 VRO983048:VRO983062 WBK983048:WBK983062 WLG983048:WLG983062 WVC983048:WVC983062 J65449:J65463 IQ65449:IQ65463 SM65449:SM65463 ACI65449:ACI65463 AME65449:AME65463 AWA65449:AWA65463 BFW65449:BFW65463 BPS65449:BPS65463 BZO65449:BZO65463 CJK65449:CJK65463 CTG65449:CTG65463 DDC65449:DDC65463 DMY65449:DMY65463 DWU65449:DWU65463 EGQ65449:EGQ65463 EQM65449:EQM65463 FAI65449:FAI65463 FKE65449:FKE65463 FUA65449:FUA65463 GDW65449:GDW65463 GNS65449:GNS65463 GXO65449:GXO65463 HHK65449:HHK65463 HRG65449:HRG65463 IBC65449:IBC65463 IKY65449:IKY65463 IUU65449:IUU65463 JEQ65449:JEQ65463 JOM65449:JOM65463 JYI65449:JYI65463 KIE65449:KIE65463 KSA65449:KSA65463 LBW65449:LBW65463 LLS65449:LLS65463 LVO65449:LVO65463 MFK65449:MFK65463 MPG65449:MPG65463 MZC65449:MZC65463 NIY65449:NIY65463 NSU65449:NSU65463 OCQ65449:OCQ65463 OMM65449:OMM65463 OWI65449:OWI65463 PGE65449:PGE65463 PQA65449:PQA65463 PZW65449:PZW65463 QJS65449:QJS65463 QTO65449:QTO65463 RDK65449:RDK65463 RNG65449:RNG65463 RXC65449:RXC65463 SGY65449:SGY65463 SQU65449:SQU65463 TAQ65449:TAQ65463 TKM65449:TKM65463 TUI65449:TUI65463 UEE65449:UEE65463 UOA65449:UOA65463 UXW65449:UXW65463 VHS65449:VHS65463 VRO65449:VRO65463 WBK65449:WBK65463 WLG65449:WLG65463 WVC65449:WVC65463 J130985:J130999 IQ130985:IQ130999 SM130985:SM130999 ACI130985:ACI130999 AME130985:AME130999 AWA130985:AWA130999 BFW130985:BFW130999 BPS130985:BPS130999 BZO130985:BZO130999 CJK130985:CJK130999 CTG130985:CTG130999 DDC130985:DDC130999 DMY130985:DMY130999 DWU130985:DWU130999 EGQ130985:EGQ130999 EQM130985:EQM130999 FAI130985:FAI130999 FKE130985:FKE130999 FUA130985:FUA130999 GDW130985:GDW130999 GNS130985:GNS130999 GXO130985:GXO130999 HHK130985:HHK130999 HRG130985:HRG130999 IBC130985:IBC130999 IKY130985:IKY130999 IUU130985:IUU130999 JEQ130985:JEQ130999 JOM130985:JOM130999 JYI130985:JYI130999 KIE130985:KIE130999 KSA130985:KSA130999 LBW130985:LBW130999 LLS130985:LLS130999 LVO130985:LVO130999 MFK130985:MFK130999 MPG130985:MPG130999 MZC130985:MZC130999 NIY130985:NIY130999 NSU130985:NSU130999 OCQ130985:OCQ130999 OMM130985:OMM130999 OWI130985:OWI130999 PGE130985:PGE130999 PQA130985:PQA130999 PZW130985:PZW130999 QJS130985:QJS130999 QTO130985:QTO130999 RDK130985:RDK130999 RNG130985:RNG130999 RXC130985:RXC130999 SGY130985:SGY130999 SQU130985:SQU130999 TAQ130985:TAQ130999 TKM130985:TKM130999 TUI130985:TUI130999 UEE130985:UEE130999 UOA130985:UOA130999 UXW130985:UXW130999 VHS130985:VHS130999 VRO130985:VRO130999 WBK130985:WBK130999 WLG130985:WLG130999 WVC130985:WVC130999 J196521:J196535 IQ196521:IQ196535 SM196521:SM196535 ACI196521:ACI196535 AME196521:AME196535 AWA196521:AWA196535 BFW196521:BFW196535 BPS196521:BPS196535 BZO196521:BZO196535 CJK196521:CJK196535 CTG196521:CTG196535 DDC196521:DDC196535 DMY196521:DMY196535 DWU196521:DWU196535 EGQ196521:EGQ196535 EQM196521:EQM196535 FAI196521:FAI196535 FKE196521:FKE196535 FUA196521:FUA196535 GDW196521:GDW196535 GNS196521:GNS196535 GXO196521:GXO196535 HHK196521:HHK196535 HRG196521:HRG196535 IBC196521:IBC196535 IKY196521:IKY196535 IUU196521:IUU196535 JEQ196521:JEQ196535 JOM196521:JOM196535 JYI196521:JYI196535 KIE196521:KIE196535 KSA196521:KSA196535 LBW196521:LBW196535 LLS196521:LLS196535 LVO196521:LVO196535 MFK196521:MFK196535 MPG196521:MPG196535 MZC196521:MZC196535 NIY196521:NIY196535 NSU196521:NSU196535 OCQ196521:OCQ196535 OMM196521:OMM196535 OWI196521:OWI196535 PGE196521:PGE196535 PQA196521:PQA196535 PZW196521:PZW196535 QJS196521:QJS196535 QTO196521:QTO196535 RDK196521:RDK196535 RNG196521:RNG196535 RXC196521:RXC196535 SGY196521:SGY196535 SQU196521:SQU196535 TAQ196521:TAQ196535 TKM196521:TKM196535 TUI196521:TUI196535 UEE196521:UEE196535 UOA196521:UOA196535 UXW196521:UXW196535 VHS196521:VHS196535 VRO196521:VRO196535 WBK196521:WBK196535 WLG196521:WLG196535 WVC196521:WVC196535 J262057:J262071 IQ262057:IQ262071 SM262057:SM262071 ACI262057:ACI262071 AME262057:AME262071 AWA262057:AWA262071 BFW262057:BFW262071 BPS262057:BPS262071 BZO262057:BZO262071 CJK262057:CJK262071 CTG262057:CTG262071 DDC262057:DDC262071 DMY262057:DMY262071 DWU262057:DWU262071 EGQ262057:EGQ262071 EQM262057:EQM262071 FAI262057:FAI262071 FKE262057:FKE262071 FUA262057:FUA262071 GDW262057:GDW262071 GNS262057:GNS262071 GXO262057:GXO262071 HHK262057:HHK262071 HRG262057:HRG262071 IBC262057:IBC262071 IKY262057:IKY262071 IUU262057:IUU262071 JEQ262057:JEQ262071 JOM262057:JOM262071 JYI262057:JYI262071 KIE262057:KIE262071 KSA262057:KSA262071 LBW262057:LBW262071 LLS262057:LLS262071 LVO262057:LVO262071 MFK262057:MFK262071 MPG262057:MPG262071 MZC262057:MZC262071 NIY262057:NIY262071 NSU262057:NSU262071 OCQ262057:OCQ262071 OMM262057:OMM262071 OWI262057:OWI262071 PGE262057:PGE262071 PQA262057:PQA262071 PZW262057:PZW262071 QJS262057:QJS262071 QTO262057:QTO262071 RDK262057:RDK262071 RNG262057:RNG262071 RXC262057:RXC262071 SGY262057:SGY262071 SQU262057:SQU262071 TAQ262057:TAQ262071 TKM262057:TKM262071 TUI262057:TUI262071 UEE262057:UEE262071 UOA262057:UOA262071 UXW262057:UXW262071 VHS262057:VHS262071 VRO262057:VRO262071 WBK262057:WBK262071 WLG262057:WLG262071 WVC262057:WVC262071 J327593:J327607 IQ327593:IQ327607 SM327593:SM327607 ACI327593:ACI327607 AME327593:AME327607 AWA327593:AWA327607 BFW327593:BFW327607 BPS327593:BPS327607 BZO327593:BZO327607 CJK327593:CJK327607 CTG327593:CTG327607 DDC327593:DDC327607 DMY327593:DMY327607 DWU327593:DWU327607 EGQ327593:EGQ327607 EQM327593:EQM327607 FAI327593:FAI327607 FKE327593:FKE327607 FUA327593:FUA327607 GDW327593:GDW327607 GNS327593:GNS327607 GXO327593:GXO327607 HHK327593:HHK327607 HRG327593:HRG327607 IBC327593:IBC327607 IKY327593:IKY327607 IUU327593:IUU327607 JEQ327593:JEQ327607 JOM327593:JOM327607 JYI327593:JYI327607 KIE327593:KIE327607 KSA327593:KSA327607 LBW327593:LBW327607 LLS327593:LLS327607 LVO327593:LVO327607 MFK327593:MFK327607 MPG327593:MPG327607 MZC327593:MZC327607 NIY327593:NIY327607 NSU327593:NSU327607 OCQ327593:OCQ327607 OMM327593:OMM327607 OWI327593:OWI327607 PGE327593:PGE327607 PQA327593:PQA327607 PZW327593:PZW327607 QJS327593:QJS327607 QTO327593:QTO327607 RDK327593:RDK327607 RNG327593:RNG327607 RXC327593:RXC327607 SGY327593:SGY327607 SQU327593:SQU327607 TAQ327593:TAQ327607 TKM327593:TKM327607 TUI327593:TUI327607 UEE327593:UEE327607 UOA327593:UOA327607 UXW327593:UXW327607 VHS327593:VHS327607 VRO327593:VRO327607 WBK327593:WBK327607 WLG327593:WLG327607 WVC327593:WVC327607 J393129:J393143 IQ393129:IQ393143 SM393129:SM393143 ACI393129:ACI393143 AME393129:AME393143 AWA393129:AWA393143 BFW393129:BFW393143 BPS393129:BPS393143 BZO393129:BZO393143 CJK393129:CJK393143 CTG393129:CTG393143 DDC393129:DDC393143 DMY393129:DMY393143 DWU393129:DWU393143 EGQ393129:EGQ393143 EQM393129:EQM393143 FAI393129:FAI393143 FKE393129:FKE393143 FUA393129:FUA393143 GDW393129:GDW393143 GNS393129:GNS393143 GXO393129:GXO393143 HHK393129:HHK393143 HRG393129:HRG393143 IBC393129:IBC393143 IKY393129:IKY393143 IUU393129:IUU393143 JEQ393129:JEQ393143 JOM393129:JOM393143 JYI393129:JYI393143 KIE393129:KIE393143 KSA393129:KSA393143 LBW393129:LBW393143 LLS393129:LLS393143 LVO393129:LVO393143 MFK393129:MFK393143 MPG393129:MPG393143 MZC393129:MZC393143 NIY393129:NIY393143 NSU393129:NSU393143 OCQ393129:OCQ393143 OMM393129:OMM393143 OWI393129:OWI393143 PGE393129:PGE393143 PQA393129:PQA393143 PZW393129:PZW393143 QJS393129:QJS393143 QTO393129:QTO393143 RDK393129:RDK393143 RNG393129:RNG393143 RXC393129:RXC393143 SGY393129:SGY393143 SQU393129:SQU393143 TAQ393129:TAQ393143 TKM393129:TKM393143 TUI393129:TUI393143 UEE393129:UEE393143 UOA393129:UOA393143 UXW393129:UXW393143 VHS393129:VHS393143 VRO393129:VRO393143 WBK393129:WBK393143 WLG393129:WLG393143 WVC393129:WVC393143 J458665:J458679 IQ458665:IQ458679 SM458665:SM458679 ACI458665:ACI458679 AME458665:AME458679 AWA458665:AWA458679 BFW458665:BFW458679 BPS458665:BPS458679 BZO458665:BZO458679 CJK458665:CJK458679 CTG458665:CTG458679 DDC458665:DDC458679 DMY458665:DMY458679 DWU458665:DWU458679 EGQ458665:EGQ458679 EQM458665:EQM458679 FAI458665:FAI458679 FKE458665:FKE458679 FUA458665:FUA458679 GDW458665:GDW458679 GNS458665:GNS458679 GXO458665:GXO458679 HHK458665:HHK458679 HRG458665:HRG458679 IBC458665:IBC458679 IKY458665:IKY458679 IUU458665:IUU458679 JEQ458665:JEQ458679 JOM458665:JOM458679 JYI458665:JYI458679 KIE458665:KIE458679 KSA458665:KSA458679 LBW458665:LBW458679 LLS458665:LLS458679 LVO458665:LVO458679 MFK458665:MFK458679 MPG458665:MPG458679 MZC458665:MZC458679 NIY458665:NIY458679 NSU458665:NSU458679 OCQ458665:OCQ458679 OMM458665:OMM458679 OWI458665:OWI458679 PGE458665:PGE458679 PQA458665:PQA458679 PZW458665:PZW458679 QJS458665:QJS458679 QTO458665:QTO458679 RDK458665:RDK458679 RNG458665:RNG458679 RXC458665:RXC458679 SGY458665:SGY458679 SQU458665:SQU458679 TAQ458665:TAQ458679 TKM458665:TKM458679 TUI458665:TUI458679 UEE458665:UEE458679 UOA458665:UOA458679 UXW458665:UXW458679 VHS458665:VHS458679 VRO458665:VRO458679 WBK458665:WBK458679 WLG458665:WLG458679 WVC458665:WVC458679 J524201:J524215 IQ524201:IQ524215 SM524201:SM524215 ACI524201:ACI524215 AME524201:AME524215 AWA524201:AWA524215 BFW524201:BFW524215 BPS524201:BPS524215 BZO524201:BZO524215 CJK524201:CJK524215 CTG524201:CTG524215 DDC524201:DDC524215 DMY524201:DMY524215 DWU524201:DWU524215 EGQ524201:EGQ524215 EQM524201:EQM524215 FAI524201:FAI524215 FKE524201:FKE524215 FUA524201:FUA524215 GDW524201:GDW524215 GNS524201:GNS524215 GXO524201:GXO524215 HHK524201:HHK524215 HRG524201:HRG524215 IBC524201:IBC524215 IKY524201:IKY524215 IUU524201:IUU524215 JEQ524201:JEQ524215 JOM524201:JOM524215 JYI524201:JYI524215 KIE524201:KIE524215 KSA524201:KSA524215 LBW524201:LBW524215 LLS524201:LLS524215 LVO524201:LVO524215 MFK524201:MFK524215 MPG524201:MPG524215 MZC524201:MZC524215 NIY524201:NIY524215 NSU524201:NSU524215 OCQ524201:OCQ524215 OMM524201:OMM524215 OWI524201:OWI524215 PGE524201:PGE524215 PQA524201:PQA524215 PZW524201:PZW524215 QJS524201:QJS524215 QTO524201:QTO524215 RDK524201:RDK524215 RNG524201:RNG524215 RXC524201:RXC524215 SGY524201:SGY524215 SQU524201:SQU524215 TAQ524201:TAQ524215 TKM524201:TKM524215 TUI524201:TUI524215 UEE524201:UEE524215 UOA524201:UOA524215 UXW524201:UXW524215 VHS524201:VHS524215 VRO524201:VRO524215 WBK524201:WBK524215 WLG524201:WLG524215 WVC524201:WVC524215 J589737:J589751 IQ589737:IQ589751 SM589737:SM589751 ACI589737:ACI589751 AME589737:AME589751 AWA589737:AWA589751 BFW589737:BFW589751 BPS589737:BPS589751 BZO589737:BZO589751 CJK589737:CJK589751 CTG589737:CTG589751 DDC589737:DDC589751 DMY589737:DMY589751 DWU589737:DWU589751 EGQ589737:EGQ589751 EQM589737:EQM589751 FAI589737:FAI589751 FKE589737:FKE589751 FUA589737:FUA589751 GDW589737:GDW589751 GNS589737:GNS589751 GXO589737:GXO589751 HHK589737:HHK589751 HRG589737:HRG589751 IBC589737:IBC589751 IKY589737:IKY589751 IUU589737:IUU589751 JEQ589737:JEQ589751 JOM589737:JOM589751 JYI589737:JYI589751 KIE589737:KIE589751 KSA589737:KSA589751 LBW589737:LBW589751 LLS589737:LLS589751 LVO589737:LVO589751 MFK589737:MFK589751 MPG589737:MPG589751 MZC589737:MZC589751 NIY589737:NIY589751 NSU589737:NSU589751 OCQ589737:OCQ589751 OMM589737:OMM589751 OWI589737:OWI589751 PGE589737:PGE589751 PQA589737:PQA589751 PZW589737:PZW589751 QJS589737:QJS589751 QTO589737:QTO589751 RDK589737:RDK589751 RNG589737:RNG589751 RXC589737:RXC589751 SGY589737:SGY589751 SQU589737:SQU589751 TAQ589737:TAQ589751 TKM589737:TKM589751 TUI589737:TUI589751 UEE589737:UEE589751 UOA589737:UOA589751 UXW589737:UXW589751 VHS589737:VHS589751 VRO589737:VRO589751 WBK589737:WBK589751 WLG589737:WLG589751 WVC589737:WVC589751 J655273:J655287 IQ655273:IQ655287 SM655273:SM655287 ACI655273:ACI655287 AME655273:AME655287 AWA655273:AWA655287 BFW655273:BFW655287 BPS655273:BPS655287 BZO655273:BZO655287 CJK655273:CJK655287 CTG655273:CTG655287 DDC655273:DDC655287 DMY655273:DMY655287 DWU655273:DWU655287 EGQ655273:EGQ655287 EQM655273:EQM655287 FAI655273:FAI655287 FKE655273:FKE655287 FUA655273:FUA655287 GDW655273:GDW655287 GNS655273:GNS655287 GXO655273:GXO655287 HHK655273:HHK655287 HRG655273:HRG655287 IBC655273:IBC655287 IKY655273:IKY655287 IUU655273:IUU655287 JEQ655273:JEQ655287 JOM655273:JOM655287 JYI655273:JYI655287 KIE655273:KIE655287 KSA655273:KSA655287 LBW655273:LBW655287 LLS655273:LLS655287 LVO655273:LVO655287 MFK655273:MFK655287 MPG655273:MPG655287 MZC655273:MZC655287 NIY655273:NIY655287 NSU655273:NSU655287 OCQ655273:OCQ655287 OMM655273:OMM655287 OWI655273:OWI655287 PGE655273:PGE655287 PQA655273:PQA655287 PZW655273:PZW655287 QJS655273:QJS655287 QTO655273:QTO655287 RDK655273:RDK655287 RNG655273:RNG655287 RXC655273:RXC655287 SGY655273:SGY655287 SQU655273:SQU655287 TAQ655273:TAQ655287 TKM655273:TKM655287 TUI655273:TUI655287 UEE655273:UEE655287 UOA655273:UOA655287 UXW655273:UXW655287 VHS655273:VHS655287 VRO655273:VRO655287 WBK655273:WBK655287 WLG655273:WLG655287 WVC655273:WVC655287 J720809:J720823 IQ720809:IQ720823 SM720809:SM720823 ACI720809:ACI720823 AME720809:AME720823 AWA720809:AWA720823 BFW720809:BFW720823 BPS720809:BPS720823 BZO720809:BZO720823 CJK720809:CJK720823 CTG720809:CTG720823 DDC720809:DDC720823 DMY720809:DMY720823 DWU720809:DWU720823 EGQ720809:EGQ720823 EQM720809:EQM720823 FAI720809:FAI720823 FKE720809:FKE720823 FUA720809:FUA720823 GDW720809:GDW720823 GNS720809:GNS720823 GXO720809:GXO720823 HHK720809:HHK720823 HRG720809:HRG720823 IBC720809:IBC720823 IKY720809:IKY720823 IUU720809:IUU720823 JEQ720809:JEQ720823 JOM720809:JOM720823 JYI720809:JYI720823 KIE720809:KIE720823 KSA720809:KSA720823 LBW720809:LBW720823 LLS720809:LLS720823 LVO720809:LVO720823 MFK720809:MFK720823 MPG720809:MPG720823 MZC720809:MZC720823 NIY720809:NIY720823 NSU720809:NSU720823 OCQ720809:OCQ720823 OMM720809:OMM720823 OWI720809:OWI720823 PGE720809:PGE720823 PQA720809:PQA720823 PZW720809:PZW720823 QJS720809:QJS720823 QTO720809:QTO720823 RDK720809:RDK720823 RNG720809:RNG720823 RXC720809:RXC720823 SGY720809:SGY720823 SQU720809:SQU720823 TAQ720809:TAQ720823 TKM720809:TKM720823 TUI720809:TUI720823 UEE720809:UEE720823 UOA720809:UOA720823 UXW720809:UXW720823 VHS720809:VHS720823 VRO720809:VRO720823 WBK720809:WBK720823 WLG720809:WLG720823 WVC720809:WVC720823 J786345:J786359 IQ786345:IQ786359 SM786345:SM786359 ACI786345:ACI786359 AME786345:AME786359 AWA786345:AWA786359 BFW786345:BFW786359 BPS786345:BPS786359 BZO786345:BZO786359 CJK786345:CJK786359 CTG786345:CTG786359 DDC786345:DDC786359 DMY786345:DMY786359 DWU786345:DWU786359 EGQ786345:EGQ786359 EQM786345:EQM786359 FAI786345:FAI786359 FKE786345:FKE786359 FUA786345:FUA786359 GDW786345:GDW786359 GNS786345:GNS786359 GXO786345:GXO786359 HHK786345:HHK786359 HRG786345:HRG786359 IBC786345:IBC786359 IKY786345:IKY786359 IUU786345:IUU786359 JEQ786345:JEQ786359 JOM786345:JOM786359 JYI786345:JYI786359 KIE786345:KIE786359 KSA786345:KSA786359 LBW786345:LBW786359 LLS786345:LLS786359 LVO786345:LVO786359 MFK786345:MFK786359 MPG786345:MPG786359 MZC786345:MZC786359 NIY786345:NIY786359 NSU786345:NSU786359 OCQ786345:OCQ786359 OMM786345:OMM786359 OWI786345:OWI786359 PGE786345:PGE786359 PQA786345:PQA786359 PZW786345:PZW786359 QJS786345:QJS786359 QTO786345:QTO786359 RDK786345:RDK786359 RNG786345:RNG786359 RXC786345:RXC786359 SGY786345:SGY786359 SQU786345:SQU786359 TAQ786345:TAQ786359 TKM786345:TKM786359 TUI786345:TUI786359 UEE786345:UEE786359 UOA786345:UOA786359 UXW786345:UXW786359 VHS786345:VHS786359 VRO786345:VRO786359 WBK786345:WBK786359 WLG786345:WLG786359 WVC786345:WVC786359 J851881:J851895 IQ851881:IQ851895 SM851881:SM851895 ACI851881:ACI851895 AME851881:AME851895 AWA851881:AWA851895 BFW851881:BFW851895 BPS851881:BPS851895 BZO851881:BZO851895 CJK851881:CJK851895 CTG851881:CTG851895 DDC851881:DDC851895 DMY851881:DMY851895 DWU851881:DWU851895 EGQ851881:EGQ851895 EQM851881:EQM851895 FAI851881:FAI851895 FKE851881:FKE851895 FUA851881:FUA851895 GDW851881:GDW851895 GNS851881:GNS851895 GXO851881:GXO851895 HHK851881:HHK851895 HRG851881:HRG851895 IBC851881:IBC851895 IKY851881:IKY851895 IUU851881:IUU851895 JEQ851881:JEQ851895 JOM851881:JOM851895 JYI851881:JYI851895 KIE851881:KIE851895 KSA851881:KSA851895 LBW851881:LBW851895 LLS851881:LLS851895 LVO851881:LVO851895 MFK851881:MFK851895 MPG851881:MPG851895 MZC851881:MZC851895 NIY851881:NIY851895 NSU851881:NSU851895 OCQ851881:OCQ851895 OMM851881:OMM851895 OWI851881:OWI851895 PGE851881:PGE851895 PQA851881:PQA851895 PZW851881:PZW851895 QJS851881:QJS851895 QTO851881:QTO851895 RDK851881:RDK851895 RNG851881:RNG851895 RXC851881:RXC851895 SGY851881:SGY851895 SQU851881:SQU851895 TAQ851881:TAQ851895 TKM851881:TKM851895 TUI851881:TUI851895 UEE851881:UEE851895 UOA851881:UOA851895 UXW851881:UXW851895 VHS851881:VHS851895 VRO851881:VRO851895 WBK851881:WBK851895 WLG851881:WLG851895 WVC851881:WVC851895 J917417:J917431 IQ917417:IQ917431 SM917417:SM917431 ACI917417:ACI917431 AME917417:AME917431 AWA917417:AWA917431 BFW917417:BFW917431 BPS917417:BPS917431 BZO917417:BZO917431 CJK917417:CJK917431 CTG917417:CTG917431 DDC917417:DDC917431 DMY917417:DMY917431 DWU917417:DWU917431 EGQ917417:EGQ917431 EQM917417:EQM917431 FAI917417:FAI917431 FKE917417:FKE917431 FUA917417:FUA917431 GDW917417:GDW917431 GNS917417:GNS917431 GXO917417:GXO917431 HHK917417:HHK917431 HRG917417:HRG917431 IBC917417:IBC917431 IKY917417:IKY917431 IUU917417:IUU917431 JEQ917417:JEQ917431 JOM917417:JOM917431 JYI917417:JYI917431 KIE917417:KIE917431 KSA917417:KSA917431 LBW917417:LBW917431 LLS917417:LLS917431 LVO917417:LVO917431 MFK917417:MFK917431 MPG917417:MPG917431 MZC917417:MZC917431 NIY917417:NIY917431 NSU917417:NSU917431 OCQ917417:OCQ917431 OMM917417:OMM917431 OWI917417:OWI917431 PGE917417:PGE917431 PQA917417:PQA917431 PZW917417:PZW917431 QJS917417:QJS917431 QTO917417:QTO917431 RDK917417:RDK917431 RNG917417:RNG917431 RXC917417:RXC917431 SGY917417:SGY917431 SQU917417:SQU917431 TAQ917417:TAQ917431 TKM917417:TKM917431 TUI917417:TUI917431 UEE917417:UEE917431 UOA917417:UOA917431 UXW917417:UXW917431 VHS917417:VHS917431 VRO917417:VRO917431 WBK917417:WBK917431 WLG917417:WLG917431 WVC917417:WVC917431 J982953:J982967 IQ982953:IQ982967 SM982953:SM982967 ACI982953:ACI982967 AME982953:AME982967 AWA982953:AWA982967 BFW982953:BFW982967 BPS982953:BPS982967 BZO982953:BZO982967 CJK982953:CJK982967 CTG982953:CTG982967 DDC982953:DDC982967 DMY982953:DMY982967 DWU982953:DWU982967 EGQ982953:EGQ982967 EQM982953:EQM982967 FAI982953:FAI982967 FKE982953:FKE982967 FUA982953:FUA982967 GDW982953:GDW982967 GNS982953:GNS982967 GXO982953:GXO982967 HHK982953:HHK982967 HRG982953:HRG982967 IBC982953:IBC982967 IKY982953:IKY982967 IUU982953:IUU982967 JEQ982953:JEQ982967 JOM982953:JOM982967 JYI982953:JYI982967 KIE982953:KIE982967 KSA982953:KSA982967 LBW982953:LBW982967 LLS982953:LLS982967 LVO982953:LVO982967 MFK982953:MFK982967 MPG982953:MPG982967 MZC982953:MZC982967 NIY982953:NIY982967 NSU982953:NSU982967 OCQ982953:OCQ982967 OMM982953:OMM982967 OWI982953:OWI982967 PGE982953:PGE982967 PQA982953:PQA982967 PZW982953:PZW982967 QJS982953:QJS982967 QTO982953:QTO982967 RDK982953:RDK982967 RNG982953:RNG982967 RXC982953:RXC982967 SGY982953:SGY982967 SQU982953:SQU982967 TAQ982953:TAQ982967 TKM982953:TKM982967 TUI982953:TUI982967 UEE982953:UEE982967 UOA982953:UOA982967 UXW982953:UXW982967 VHS982953:VHS982967 VRO982953:VRO982967 WBK982953:WBK982967 WLG982953:WLG982967 WVC982953:WVC982967">
      <formula1>0</formula1>
      <formula2>100000</formula2>
    </dataValidation>
  </dataValidations>
  <pageMargins left="0.59055118110236227" right="0.59055118110236227" top="0.39370078740157483" bottom="0.47244094488188981" header="0.51181102362204722" footer="0.31496062992125984"/>
  <pageSetup paperSize="9" scale="53" orientation="landscape" r:id="rId1"/>
  <headerFooter alignWithMargins="0">
    <oddFooter>&amp;L&amp;F, &amp;A&amp;RSeite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Antragsformular</vt:lpstr>
      <vt:lpstr>Kostenplan</vt:lpstr>
      <vt:lpstr>Finanzierungsplan</vt:lpstr>
      <vt:lpstr>Übersicht Personalausgaben</vt:lpstr>
      <vt:lpstr>MA in anderen Förderungen</vt:lpstr>
      <vt:lpstr>Antragsformular!Druckbereich</vt:lpstr>
      <vt:lpstr>Finanzierungsplan!Druckbereich</vt:lpstr>
      <vt:lpstr>Kostenplan!Druckbereich</vt:lpstr>
      <vt:lpstr>'MA in anderen Förderungen'!Druckbereich</vt:lpstr>
      <vt:lpstr>'Übersicht Personalausgaben'!Druckbereich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Dinger, Saskia (MFW)</dc:creator>
  <cp:lastModifiedBy>Burkhardt, Elke (WM)</cp:lastModifiedBy>
  <cp:lastPrinted>2022-06-24T08:54:42Z</cp:lastPrinted>
  <dcterms:created xsi:type="dcterms:W3CDTF">1996-10-14T23:33:28Z</dcterms:created>
  <dcterms:modified xsi:type="dcterms:W3CDTF">2022-06-28T07:38:17Z</dcterms:modified>
</cp:coreProperties>
</file>