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jekte\Arbeitsausbeutung\Antragsformular\"/>
    </mc:Choice>
  </mc:AlternateContent>
  <bookViews>
    <workbookView xWindow="-80" yWindow="50" windowWidth="11700" windowHeight="10720" tabRatio="632"/>
  </bookViews>
  <sheets>
    <sheet name="Antragsformular" sheetId="22" r:id="rId1"/>
    <sheet name="Kostenplan" sheetId="20" r:id="rId2"/>
    <sheet name="Finanzierungsplan" sheetId="19" r:id="rId3"/>
    <sheet name="Übersicht Personalausgaben" sheetId="14" r:id="rId4"/>
    <sheet name="MA in anderen Förderungen" sheetId="18" r:id="rId5"/>
  </sheets>
  <definedNames>
    <definedName name="_xlnm.Print_Area" localSheetId="0">Antragsformular!$A$1:$N$217</definedName>
    <definedName name="_xlnm.Print_Area" localSheetId="2">Finanzierungsplan!$A$1:$J$36</definedName>
    <definedName name="_xlnm.Print_Area" localSheetId="1">Kostenplan!$A$1:$J$18</definedName>
    <definedName name="_xlnm.Print_Area" localSheetId="4">'MA in anderen Förderungen'!$A$1:$L$28</definedName>
    <definedName name="_xlnm.Print_Area" localSheetId="3">'Übersicht Personalausgaben'!$A$1:$L$407</definedName>
  </definedNames>
  <calcPr calcId="162913" fullPrecision="0"/>
</workbook>
</file>

<file path=xl/calcChain.xml><?xml version="1.0" encoding="utf-8"?>
<calcChain xmlns="http://schemas.openxmlformats.org/spreadsheetml/2006/main">
  <c r="D4" i="18" l="1"/>
  <c r="H333" i="14" l="1"/>
  <c r="H257" i="14"/>
  <c r="H181" i="14"/>
  <c r="H105" i="14"/>
  <c r="D14" i="20" l="1"/>
  <c r="K104" i="22" l="1"/>
  <c r="K109" i="22"/>
  <c r="D8" i="18" l="1"/>
  <c r="D6" i="18"/>
  <c r="F4" i="18"/>
  <c r="F9" i="14"/>
  <c r="F7" i="14"/>
  <c r="I5" i="14"/>
  <c r="F5" i="14"/>
  <c r="H118" i="22"/>
  <c r="I118" i="22" s="1"/>
  <c r="J118" i="22" s="1"/>
  <c r="K118" i="22" s="1"/>
  <c r="G504" i="20" l="1"/>
  <c r="G502" i="20"/>
  <c r="M415" i="20"/>
  <c r="N404" i="20"/>
  <c r="M404" i="20"/>
  <c r="M375" i="20"/>
  <c r="F5" i="20"/>
  <c r="G5" i="20" s="1"/>
  <c r="H5" i="20" s="1"/>
  <c r="I5" i="20" s="1"/>
  <c r="G508" i="19"/>
  <c r="G506" i="19"/>
  <c r="M419" i="19"/>
  <c r="N408" i="19"/>
  <c r="M408" i="19"/>
  <c r="M379" i="19"/>
  <c r="N370" i="19"/>
  <c r="M370" i="19"/>
  <c r="D35" i="19"/>
  <c r="D27" i="19"/>
  <c r="D26" i="19"/>
  <c r="D25" i="19"/>
  <c r="D24" i="19"/>
  <c r="D22" i="19"/>
  <c r="D21" i="19"/>
  <c r="D18" i="19"/>
  <c r="D17" i="19"/>
  <c r="D16" i="19"/>
  <c r="D15" i="19"/>
  <c r="I14" i="19"/>
  <c r="H14" i="19"/>
  <c r="G14" i="19"/>
  <c r="F14" i="19"/>
  <c r="E14" i="19"/>
  <c r="G4" i="19"/>
  <c r="H4" i="19" s="1"/>
  <c r="I4" i="19" s="1"/>
  <c r="F4" i="19"/>
  <c r="H14" i="18"/>
  <c r="I14" i="18" s="1"/>
  <c r="J14" i="18" s="1"/>
  <c r="K14" i="18" s="1"/>
  <c r="D14" i="19" l="1"/>
  <c r="J344" i="14"/>
  <c r="J345" i="14"/>
  <c r="J346" i="14"/>
  <c r="J347" i="14"/>
  <c r="J348" i="14"/>
  <c r="J349" i="14"/>
  <c r="J350" i="14"/>
  <c r="J351" i="14"/>
  <c r="J352" i="14"/>
  <c r="J353" i="14"/>
  <c r="J354" i="14"/>
  <c r="J355" i="14"/>
  <c r="J356" i="14"/>
  <c r="J357" i="14"/>
  <c r="J268" i="14"/>
  <c r="J269" i="14"/>
  <c r="J270" i="14"/>
  <c r="J271" i="14"/>
  <c r="J272" i="14"/>
  <c r="J273" i="14"/>
  <c r="J274" i="14"/>
  <c r="J275" i="14"/>
  <c r="J276" i="14"/>
  <c r="J277" i="14"/>
  <c r="J278" i="14"/>
  <c r="J279" i="14"/>
  <c r="J280" i="14"/>
  <c r="J281" i="14"/>
  <c r="J192" i="14"/>
  <c r="J193" i="14"/>
  <c r="J194" i="14"/>
  <c r="J195" i="14"/>
  <c r="J196" i="14"/>
  <c r="J197" i="14"/>
  <c r="J198" i="14"/>
  <c r="J199" i="14"/>
  <c r="J200" i="14"/>
  <c r="J201" i="14"/>
  <c r="J202" i="14"/>
  <c r="J203" i="14"/>
  <c r="J204" i="14"/>
  <c r="J205" i="14"/>
  <c r="J116" i="14"/>
  <c r="J117" i="14"/>
  <c r="J118" i="14"/>
  <c r="J119" i="14"/>
  <c r="J120" i="14"/>
  <c r="J121" i="14"/>
  <c r="J122" i="14"/>
  <c r="J123" i="14"/>
  <c r="J124" i="14"/>
  <c r="J125" i="14"/>
  <c r="J126" i="14"/>
  <c r="J127" i="14"/>
  <c r="J128" i="14"/>
  <c r="J129" i="14"/>
  <c r="J39" i="14"/>
  <c r="J40" i="14"/>
  <c r="J41" i="14"/>
  <c r="J42" i="14"/>
  <c r="J43" i="14"/>
  <c r="J44" i="14"/>
  <c r="J45" i="14"/>
  <c r="J46" i="14"/>
  <c r="J47" i="14"/>
  <c r="J48" i="14"/>
  <c r="J49" i="14"/>
  <c r="J50" i="14"/>
  <c r="J51" i="14"/>
  <c r="J52" i="14"/>
  <c r="J343" i="14"/>
  <c r="J267" i="14"/>
  <c r="J191" i="14"/>
  <c r="J115" i="14"/>
  <c r="J385" i="14" l="1"/>
  <c r="J384" i="14"/>
  <c r="J383" i="14"/>
  <c r="J382" i="14"/>
  <c r="J381" i="14"/>
  <c r="J380" i="14"/>
  <c r="J379" i="14"/>
  <c r="J378" i="14"/>
  <c r="J377" i="14"/>
  <c r="J376" i="14"/>
  <c r="J375" i="14"/>
  <c r="J374" i="14"/>
  <c r="J373" i="14"/>
  <c r="J372" i="14"/>
  <c r="J309" i="14"/>
  <c r="J308" i="14"/>
  <c r="J307" i="14"/>
  <c r="J306" i="14"/>
  <c r="J305" i="14"/>
  <c r="J304" i="14"/>
  <c r="J303" i="14"/>
  <c r="J302" i="14"/>
  <c r="J301" i="14"/>
  <c r="J300" i="14"/>
  <c r="J299" i="14"/>
  <c r="J298" i="14"/>
  <c r="J297" i="14"/>
  <c r="J296" i="14"/>
  <c r="J233" i="14"/>
  <c r="J232" i="14"/>
  <c r="J231" i="14"/>
  <c r="J230" i="14"/>
  <c r="J229" i="14"/>
  <c r="J228" i="14"/>
  <c r="J227" i="14"/>
  <c r="J226" i="14"/>
  <c r="J225" i="14"/>
  <c r="J224" i="14"/>
  <c r="J223" i="14"/>
  <c r="J222" i="14"/>
  <c r="J221" i="14"/>
  <c r="J157" i="14"/>
  <c r="J156" i="14"/>
  <c r="J155" i="14"/>
  <c r="J154" i="14"/>
  <c r="J153" i="14"/>
  <c r="J152" i="14"/>
  <c r="J151" i="14"/>
  <c r="J150" i="14"/>
  <c r="J149" i="14"/>
  <c r="J148" i="14"/>
  <c r="J147" i="14"/>
  <c r="J146" i="14"/>
  <c r="J369" i="14"/>
  <c r="J368" i="14"/>
  <c r="J293" i="14"/>
  <c r="J292" i="14"/>
  <c r="J217" i="14"/>
  <c r="J216" i="14"/>
  <c r="J141" i="14"/>
  <c r="J140" i="14"/>
  <c r="J69" i="14"/>
  <c r="J70" i="14"/>
  <c r="J71" i="14"/>
  <c r="J72" i="14"/>
  <c r="J73" i="14"/>
  <c r="J74" i="14"/>
  <c r="J75" i="14"/>
  <c r="J76" i="14"/>
  <c r="J77" i="14"/>
  <c r="J78" i="14"/>
  <c r="J79" i="14"/>
  <c r="J80" i="14"/>
  <c r="J64" i="14"/>
  <c r="J63" i="14"/>
  <c r="J403" i="14" l="1"/>
  <c r="J402" i="14"/>
  <c r="J401" i="14"/>
  <c r="J400" i="14"/>
  <c r="J399" i="14"/>
  <c r="J398" i="14"/>
  <c r="J397" i="14"/>
  <c r="J396" i="14"/>
  <c r="J395" i="14"/>
  <c r="J394" i="14"/>
  <c r="J393" i="14"/>
  <c r="J392" i="14"/>
  <c r="J391" i="14"/>
  <c r="J390" i="14"/>
  <c r="J389"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J371" i="14" s="1"/>
  <c r="J386" i="14" s="1"/>
  <c r="H371" i="14"/>
  <c r="D371" i="14"/>
  <c r="H363" i="14"/>
  <c r="J327" i="14"/>
  <c r="J326" i="14"/>
  <c r="J325" i="14"/>
  <c r="J324" i="14"/>
  <c r="J323" i="14"/>
  <c r="J322" i="14"/>
  <c r="J321" i="14"/>
  <c r="J320" i="14"/>
  <c r="J319" i="14"/>
  <c r="J318" i="14"/>
  <c r="J317" i="14"/>
  <c r="J316" i="14"/>
  <c r="J315" i="14"/>
  <c r="J314" i="14"/>
  <c r="J313"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I299" i="14"/>
  <c r="H299" i="14"/>
  <c r="D299" i="14"/>
  <c r="I298" i="14"/>
  <c r="H298" i="14"/>
  <c r="D298" i="14"/>
  <c r="I297" i="14"/>
  <c r="H297" i="14"/>
  <c r="D297" i="14"/>
  <c r="I296" i="14"/>
  <c r="H296" i="14"/>
  <c r="D296" i="14"/>
  <c r="I295" i="14"/>
  <c r="J295" i="14" s="1"/>
  <c r="J310" i="14" s="1"/>
  <c r="H295" i="14"/>
  <c r="D295" i="14"/>
  <c r="H287" i="14"/>
  <c r="J251" i="14"/>
  <c r="J250" i="14"/>
  <c r="J249" i="14"/>
  <c r="J248" i="14"/>
  <c r="J247" i="14"/>
  <c r="J246" i="14"/>
  <c r="J245" i="14"/>
  <c r="J244" i="14"/>
  <c r="J243" i="14"/>
  <c r="J242" i="14"/>
  <c r="J241" i="14"/>
  <c r="J240" i="14"/>
  <c r="J239" i="14"/>
  <c r="J238" i="14"/>
  <c r="J237" i="14"/>
  <c r="I233" i="14"/>
  <c r="H233" i="14"/>
  <c r="D233" i="14"/>
  <c r="I232" i="14"/>
  <c r="H232" i="14"/>
  <c r="D232" i="14"/>
  <c r="I231" i="14"/>
  <c r="H231" i="14"/>
  <c r="D231" i="14"/>
  <c r="I230" i="14"/>
  <c r="H230" i="14"/>
  <c r="D230" i="14"/>
  <c r="I229"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J220" i="14" s="1"/>
  <c r="H220" i="14"/>
  <c r="D220" i="14"/>
  <c r="I219" i="14"/>
  <c r="J219" i="14" s="1"/>
  <c r="H219" i="14"/>
  <c r="D219" i="14"/>
  <c r="H211" i="14"/>
  <c r="J234" i="14" l="1"/>
  <c r="J252" i="14"/>
  <c r="J254" i="14" s="1"/>
  <c r="G9" i="20" s="1"/>
  <c r="J404" i="14"/>
  <c r="J406" i="14" s="1"/>
  <c r="I9" i="20" s="1"/>
  <c r="I10" i="20" s="1"/>
  <c r="I11" i="20" s="1"/>
  <c r="I16" i="20" s="1"/>
  <c r="J328" i="14"/>
  <c r="J330" i="14" s="1"/>
  <c r="H9" i="20" s="1"/>
  <c r="H10" i="20" s="1"/>
  <c r="H11" i="20" s="1"/>
  <c r="H16" i="20" s="1"/>
  <c r="J175" i="14"/>
  <c r="J174" i="14"/>
  <c r="J173" i="14"/>
  <c r="J172" i="14"/>
  <c r="J171" i="14"/>
  <c r="J170" i="14"/>
  <c r="J169" i="14"/>
  <c r="J168" i="14"/>
  <c r="J167" i="14"/>
  <c r="J166" i="14"/>
  <c r="J165" i="14"/>
  <c r="J164" i="14"/>
  <c r="J163" i="14"/>
  <c r="J162" i="14"/>
  <c r="J161"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J145" i="14" s="1"/>
  <c r="H145" i="14"/>
  <c r="D145" i="14"/>
  <c r="I144" i="14"/>
  <c r="J144" i="14" s="1"/>
  <c r="H144" i="14"/>
  <c r="D144" i="14"/>
  <c r="I143" i="14"/>
  <c r="J143" i="14" s="1"/>
  <c r="H143" i="14"/>
  <c r="D143" i="14"/>
  <c r="H135" i="14"/>
  <c r="J158" i="14" l="1"/>
  <c r="J124" i="22"/>
  <c r="H6" i="19"/>
  <c r="K124" i="22"/>
  <c r="I6" i="19"/>
  <c r="G10" i="20"/>
  <c r="G11" i="20" s="1"/>
  <c r="G16" i="20" s="1"/>
  <c r="J176" i="14"/>
  <c r="J178" i="14" s="1"/>
  <c r="F9" i="20" s="1"/>
  <c r="F10" i="20" s="1"/>
  <c r="F11" i="20" s="1"/>
  <c r="F16" i="20" s="1"/>
  <c r="H9" i="19" l="1"/>
  <c r="H23" i="19" s="1"/>
  <c r="H10" i="19"/>
  <c r="H8" i="19"/>
  <c r="H28" i="19" s="1"/>
  <c r="I8" i="19"/>
  <c r="I28" i="19" s="1"/>
  <c r="I10" i="19"/>
  <c r="I9" i="19"/>
  <c r="I23" i="19" s="1"/>
  <c r="H124" i="22"/>
  <c r="F6" i="19"/>
  <c r="I124" i="22"/>
  <c r="G6" i="19"/>
  <c r="J38" i="14"/>
  <c r="I67" i="14"/>
  <c r="J67" i="14" s="1"/>
  <c r="I68" i="14"/>
  <c r="J68" i="14" s="1"/>
  <c r="I69" i="14"/>
  <c r="I70" i="14"/>
  <c r="I71" i="14"/>
  <c r="I72" i="14"/>
  <c r="I73" i="14"/>
  <c r="I74" i="14"/>
  <c r="I75" i="14"/>
  <c r="I76" i="14"/>
  <c r="I77" i="14"/>
  <c r="I78" i="14"/>
  <c r="I79" i="14"/>
  <c r="I80" i="14"/>
  <c r="I66" i="14"/>
  <c r="J66" i="14" s="1"/>
  <c r="H67" i="14"/>
  <c r="H68" i="14"/>
  <c r="H69" i="14"/>
  <c r="H70" i="14"/>
  <c r="H71" i="14"/>
  <c r="H72" i="14"/>
  <c r="H73" i="14"/>
  <c r="H74" i="14"/>
  <c r="H75" i="14"/>
  <c r="H76" i="14"/>
  <c r="H77" i="14"/>
  <c r="H78" i="14"/>
  <c r="H79" i="14"/>
  <c r="H80" i="14"/>
  <c r="H66" i="14"/>
  <c r="D67" i="14"/>
  <c r="D68" i="14"/>
  <c r="D69" i="14"/>
  <c r="D70" i="14"/>
  <c r="D71" i="14"/>
  <c r="D72" i="14"/>
  <c r="D73" i="14"/>
  <c r="D74" i="14"/>
  <c r="D75" i="14"/>
  <c r="D76" i="14"/>
  <c r="D77" i="14"/>
  <c r="D78" i="14"/>
  <c r="D79" i="14"/>
  <c r="D80" i="14"/>
  <c r="D66" i="14"/>
  <c r="H58" i="14"/>
  <c r="G9" i="19" l="1"/>
  <c r="G8" i="19"/>
  <c r="G10" i="19"/>
  <c r="F10" i="19"/>
  <c r="F8" i="19"/>
  <c r="F9" i="19"/>
  <c r="F23" i="19" s="1"/>
  <c r="G28" i="19"/>
  <c r="G23" i="19"/>
  <c r="J120" i="22"/>
  <c r="I20" i="19"/>
  <c r="I32" i="19" s="1"/>
  <c r="I33" i="19" s="1"/>
  <c r="K121" i="22"/>
  <c r="F28" i="19"/>
  <c r="K120" i="22"/>
  <c r="H20" i="19"/>
  <c r="H32" i="19" s="1"/>
  <c r="H33" i="19" s="1"/>
  <c r="J121" i="22"/>
  <c r="J98" i="14"/>
  <c r="J97" i="14"/>
  <c r="J96" i="14"/>
  <c r="J95" i="14"/>
  <c r="J94" i="14"/>
  <c r="J93" i="14"/>
  <c r="J92" i="14"/>
  <c r="J91" i="14"/>
  <c r="J90" i="14"/>
  <c r="J89" i="14"/>
  <c r="J88" i="14"/>
  <c r="J87" i="14"/>
  <c r="J86" i="14"/>
  <c r="J85" i="14"/>
  <c r="J84" i="14"/>
  <c r="J81" i="14"/>
  <c r="I30" i="19" l="1"/>
  <c r="K122" i="22"/>
  <c r="H30" i="19"/>
  <c r="H120" i="22"/>
  <c r="G20" i="19"/>
  <c r="G32" i="19" s="1"/>
  <c r="G33" i="19" s="1"/>
  <c r="I121" i="22"/>
  <c r="F20" i="19"/>
  <c r="F32" i="19" s="1"/>
  <c r="F33" i="19" s="1"/>
  <c r="H121" i="22"/>
  <c r="J122" i="22"/>
  <c r="I120" i="22"/>
  <c r="J99" i="14"/>
  <c r="G30" i="19" l="1"/>
  <c r="I122" i="22"/>
  <c r="F30" i="19"/>
  <c r="H122" i="22"/>
  <c r="J101" i="14"/>
  <c r="E9" i="20" s="1"/>
  <c r="D9" i="20" s="1"/>
  <c r="E10" i="20" l="1"/>
  <c r="E11" i="20" l="1"/>
  <c r="D11" i="20" s="1"/>
  <c r="D10" i="20"/>
  <c r="E16" i="20" l="1"/>
  <c r="D16" i="20" s="1"/>
  <c r="G124" i="22" l="1"/>
  <c r="F124" i="22" s="1"/>
  <c r="E6" i="19"/>
  <c r="D6" i="19"/>
  <c r="E10" i="19" l="1"/>
  <c r="E8" i="19"/>
  <c r="E28" i="19" s="1"/>
  <c r="E9" i="19"/>
  <c r="E23" i="19" s="1"/>
  <c r="D8" i="19"/>
  <c r="D28" i="19" s="1"/>
  <c r="D10" i="19"/>
  <c r="D9" i="19"/>
  <c r="I129" i="22"/>
  <c r="F129" i="22"/>
  <c r="G120" i="22" l="1"/>
  <c r="G121" i="22"/>
  <c r="F121" i="22" s="1"/>
  <c r="L121" i="22" s="1"/>
  <c r="E20" i="19"/>
  <c r="E30" i="19" s="1"/>
  <c r="D23" i="19"/>
  <c r="D20" i="19" l="1"/>
  <c r="D30" i="19" s="1"/>
  <c r="E32" i="19"/>
  <c r="G122" i="22"/>
  <c r="F122" i="22" s="1"/>
  <c r="F120" i="22"/>
  <c r="F127" i="22" l="1"/>
  <c r="I127" i="22"/>
  <c r="F128" i="22"/>
  <c r="I128" i="22"/>
  <c r="L120" i="22"/>
  <c r="D32" i="19"/>
  <c r="E33" i="19"/>
  <c r="L122" i="22"/>
  <c r="D33" i="19" l="1"/>
</calcChain>
</file>

<file path=xl/comments1.xml><?xml version="1.0" encoding="utf-8"?>
<comments xmlns="http://schemas.openxmlformats.org/spreadsheetml/2006/main">
  <authors>
    <author>Wrtschaftsministerium B-W</author>
  </authors>
  <commentList>
    <comment ref="E9" authorId="0" shapeId="0">
      <text>
        <r>
          <rPr>
            <b/>
            <sz val="8"/>
            <color indexed="81"/>
            <rFont val="Tahoma"/>
            <family val="2"/>
          </rPr>
          <t xml:space="preserve">Hinweis: </t>
        </r>
        <r>
          <rPr>
            <sz val="8"/>
            <color indexed="81"/>
            <rFont val="Tahoma"/>
            <family val="2"/>
          </rPr>
          <t>Die Angaben dieses Feldes werden aus der Übersicht der Personalaufwendungen (1. KJ) aus der Anlage übernommen. Bitte füllen Sie hierfür die entsprechende Übersicht in der Anlage aus.</t>
        </r>
      </text>
    </comment>
    <comment ref="F9" authorId="0" shapeId="0">
      <text>
        <r>
          <rPr>
            <b/>
            <sz val="8"/>
            <color indexed="81"/>
            <rFont val="Tahoma"/>
            <family val="2"/>
          </rPr>
          <t xml:space="preserve">Hinweis: </t>
        </r>
        <r>
          <rPr>
            <sz val="8"/>
            <color indexed="81"/>
            <rFont val="Tahoma"/>
            <family val="2"/>
          </rPr>
          <t>Die Angaben dieses Feldes werden aus der Übersicht der Personalaufwendungen (2. KJ) aus der Anlage übernommen. Bitte füllen Sie hierfür die entsprechende Übersicht in der Anlage aus.</t>
        </r>
      </text>
    </comment>
    <comment ref="G9" authorId="0" shapeId="0">
      <text>
        <r>
          <rPr>
            <b/>
            <sz val="8"/>
            <color indexed="81"/>
            <rFont val="Tahoma"/>
            <family val="2"/>
          </rPr>
          <t xml:space="preserve">Hinweis: </t>
        </r>
        <r>
          <rPr>
            <sz val="8"/>
            <color indexed="81"/>
            <rFont val="Tahoma"/>
            <family val="2"/>
          </rPr>
          <t>Die Angaben dieses Feldes werden aus der Übersicht der Personalaufwendungen (3. KJ) aus der Anlage übernommen. Bitte füllen Sie hierfür die entsprechende Übersicht in der Anlage aus.</t>
        </r>
      </text>
    </comment>
    <comment ref="H9" authorId="0" shapeId="0">
      <text>
        <r>
          <rPr>
            <b/>
            <sz val="8"/>
            <color indexed="81"/>
            <rFont val="Tahoma"/>
            <family val="2"/>
          </rPr>
          <t xml:space="preserve">Hinweis: </t>
        </r>
        <r>
          <rPr>
            <sz val="8"/>
            <color indexed="81"/>
            <rFont val="Tahoma"/>
            <family val="2"/>
          </rPr>
          <t>Die Angaben dieses Feldes werden aus der Übersicht der Personalaufwendungen (4. KJ) aus der Anlage übernommen. Bitte füllen Sie hierfür die entsprechende Übersicht in der Anlage aus.</t>
        </r>
      </text>
    </comment>
    <comment ref="I9" authorId="0" shapeId="0">
      <text>
        <r>
          <rPr>
            <b/>
            <sz val="8"/>
            <color indexed="81"/>
            <rFont val="Tahoma"/>
            <family val="2"/>
          </rPr>
          <t xml:space="preserve">Hinweis: </t>
        </r>
        <r>
          <rPr>
            <sz val="8"/>
            <color indexed="81"/>
            <rFont val="Tahoma"/>
            <family val="2"/>
          </rPr>
          <t>Die Angaben dieses Feldes werden aus der Übersicht der Personalaufwendungen (5. KJ) aus der Anlage übernommen. Bitte füllen Sie hierfür die entsprechende Übersicht in der Anlage aus.</t>
        </r>
      </text>
    </comment>
  </commentList>
</comments>
</file>

<file path=xl/sharedStrings.xml><?xml version="1.0" encoding="utf-8"?>
<sst xmlns="http://schemas.openxmlformats.org/spreadsheetml/2006/main" count="736" uniqueCount="306">
  <si>
    <t>Kofinanzierungsbestätigung(en)</t>
  </si>
  <si>
    <t>ja</t>
  </si>
  <si>
    <t>nein</t>
  </si>
  <si>
    <t>Telefon</t>
  </si>
  <si>
    <t>Telefax</t>
  </si>
  <si>
    <t>Durchführungszeitraum</t>
  </si>
  <si>
    <t>von</t>
  </si>
  <si>
    <t>bis</t>
  </si>
  <si>
    <t>Zertifizierung des Trägers</t>
  </si>
  <si>
    <t>Summe</t>
  </si>
  <si>
    <t>Gesamt</t>
  </si>
  <si>
    <t>Ort der Ablage der Belege</t>
  </si>
  <si>
    <t>am Ort der Maßnahme</t>
  </si>
  <si>
    <t xml:space="preserve">an anderer Stelle </t>
  </si>
  <si>
    <t>berechtigt</t>
  </si>
  <si>
    <t>nicht berechtigt</t>
  </si>
  <si>
    <t>Kurzname des Projektes (max. 20 Zeichen)</t>
  </si>
  <si>
    <t>2. KJ</t>
  </si>
  <si>
    <t>beim Antragsteller</t>
  </si>
  <si>
    <t>beim Träger</t>
  </si>
  <si>
    <t xml:space="preserve">Ort, Datum                              </t>
  </si>
  <si>
    <t>1.</t>
  </si>
  <si>
    <t>1.1</t>
  </si>
  <si>
    <t>2.</t>
  </si>
  <si>
    <t>3.</t>
  </si>
  <si>
    <t>Landeskofinanzierungsmittel</t>
  </si>
  <si>
    <t>Name</t>
  </si>
  <si>
    <t>Vorname</t>
  </si>
  <si>
    <t>PLZ, Ort</t>
  </si>
  <si>
    <t>1. Kalenderjahr</t>
  </si>
  <si>
    <t>1. KJ*</t>
  </si>
  <si>
    <t>2. Kalenderjahr</t>
  </si>
  <si>
    <t>Beantragter Zuschuss</t>
  </si>
  <si>
    <t>Summe beantragter Zuschuss</t>
  </si>
  <si>
    <t>Branche:</t>
  </si>
  <si>
    <t>Rechtsform:</t>
  </si>
  <si>
    <t>An die
Landeskreditbank Baden-Württemberg
Bereich Finanzhilfen
Schlossplatz 10
76113 Karlsruhe</t>
  </si>
  <si>
    <t>Ist das Unternehmen im Handelsregister eingetragen?</t>
  </si>
  <si>
    <r>
      <t xml:space="preserve">ja </t>
    </r>
    <r>
      <rPr>
        <i/>
        <sz val="10"/>
        <rFont val="Arial"/>
        <family val="2"/>
      </rPr>
      <t>(bitte den HR-Auszug beifügen, falls dieser nicht der L-Bank vorliegt)</t>
    </r>
  </si>
  <si>
    <t>Straße, Hausnummer</t>
  </si>
  <si>
    <t>… die Kofinanzierung gesichert ist.</t>
  </si>
  <si>
    <t>(TT.MM.JJJJ)</t>
  </si>
  <si>
    <t>Anteil 
in %</t>
  </si>
  <si>
    <t>E-Mail</t>
  </si>
  <si>
    <t xml:space="preserve">Bitte wählen Sie mithilfe des Dropdown die zutreffende Branche aus! </t>
  </si>
  <si>
    <r>
      <t xml:space="preserve">Angaben zum Antragsteller </t>
    </r>
    <r>
      <rPr>
        <b/>
        <i/>
        <sz val="12"/>
        <rFont val="Arial"/>
        <family val="2"/>
      </rPr>
      <t>(rechtlich verantwortlich für die Durchführung des Projekts)</t>
    </r>
  </si>
  <si>
    <t>Angaben zum Träger, falls von Antragsteller abweichend (führt die Maßnahme tatsächlich durch)</t>
  </si>
  <si>
    <t>Weitere Anlagen zur Ergänzung der im Aufruf geforderten Angaben</t>
  </si>
  <si>
    <t xml:space="preserve">Antragsfrist: </t>
  </si>
  <si>
    <t>Standorte der Durchführung der Maßnahme (unter Angabe der Straße, Hausnummer, PLZ, Ort)</t>
  </si>
  <si>
    <t xml:space="preserve">   Name</t>
  </si>
  <si>
    <t xml:space="preserve">   Straße, Hausnummer</t>
  </si>
  <si>
    <t xml:space="preserve">   PLZ, Ort</t>
  </si>
  <si>
    <t>ist und dies bei der Berechnung der Erstellung des Kosten- und Finanzierungsplans berücksichtigt hat.</t>
  </si>
  <si>
    <t>Gesamtsumme Finanzierung</t>
  </si>
  <si>
    <t>Summe beantragte Gesamtkosten</t>
  </si>
  <si>
    <t>Summe förderfähige Ausgaben</t>
  </si>
  <si>
    <t>Beträge in EURO (€)</t>
  </si>
  <si>
    <t>Pauschale</t>
  </si>
  <si>
    <t>Antragsteller des öffentlichen Rechts</t>
  </si>
  <si>
    <t>Antragsteller des privaten Rechts</t>
  </si>
  <si>
    <t>Falls Unternehmen, bitte ausfüllen:</t>
  </si>
  <si>
    <t>Angaben zur projektverantwortlichen Person / Projektleitung</t>
  </si>
  <si>
    <t>*KJ= Kalenderjahr</t>
  </si>
  <si>
    <t>ggf. welche:</t>
  </si>
  <si>
    <t>01 Land- und Forstwirtschaft</t>
  </si>
  <si>
    <t>A.</t>
  </si>
  <si>
    <t>Summe A (Ausgaben des Vorhabens)</t>
  </si>
  <si>
    <t>5.</t>
  </si>
  <si>
    <t>1.6</t>
  </si>
  <si>
    <t>Echte Finanzierung: Eigen- und Fremdfinanzierung</t>
  </si>
  <si>
    <t>1.2 Teilnahmegebühren</t>
  </si>
  <si>
    <t>1.3 Einnahmen von privaten Dritten während der Durchführung des Vorhabens</t>
  </si>
  <si>
    <t>2.1 Eigene Mittel öffentlicher 
        Antragsteller</t>
  </si>
  <si>
    <t>2.2 Bundesmittel</t>
  </si>
  <si>
    <t>2.4 Sonstige Landesmittel</t>
  </si>
  <si>
    <t>2.6  Einnahmen von öffentlichen Einrichtungen während der Durchführung des Vorhabens</t>
  </si>
  <si>
    <t>2.7 Sonstige öffentliche Mittel</t>
  </si>
  <si>
    <t>►</t>
  </si>
  <si>
    <t>C.</t>
  </si>
  <si>
    <t>Direkte Personalausgaben</t>
  </si>
  <si>
    <t>1.1 Eigene Mittel privater Antragsteller</t>
  </si>
  <si>
    <t>1.4 Sonstige Mittel privater Dritter (z.B. kirchliche Mittel)</t>
  </si>
  <si>
    <t>2.5 Kommunale Mittel (nicht des Antragstellers)</t>
  </si>
  <si>
    <t>Abzüglich erwirtschaftete Einnahmen</t>
  </si>
  <si>
    <t xml:space="preserve">   Webseite (soweit 
   vorhanden)</t>
  </si>
  <si>
    <t>Für den Durchführungszeitraum von:</t>
  </si>
  <si>
    <t xml:space="preserve"> bis </t>
  </si>
  <si>
    <t>Name des Antragstellers</t>
  </si>
  <si>
    <t>Ort, Datum</t>
  </si>
  <si>
    <t>(1. Kalenderjahr)</t>
  </si>
  <si>
    <t xml:space="preserve">
lfd. Nr.</t>
  </si>
  <si>
    <t>B 1</t>
  </si>
  <si>
    <t>Name, Vorname</t>
  </si>
  <si>
    <t>B 2</t>
  </si>
  <si>
    <t>4.</t>
  </si>
  <si>
    <t>6.</t>
  </si>
  <si>
    <t>7.</t>
  </si>
  <si>
    <t>8.</t>
  </si>
  <si>
    <t>9.</t>
  </si>
  <si>
    <t>10.</t>
  </si>
  <si>
    <t>Name der/des Beschäftigten</t>
  </si>
  <si>
    <t>Gesamtbeschäftigungs-umfang (Summenfeld)</t>
  </si>
  <si>
    <t>A - internes Personal</t>
  </si>
  <si>
    <t>lfd. Nr.</t>
  </si>
  <si>
    <t xml:space="preserve">Funktion/Aufgaben </t>
  </si>
  <si>
    <t xml:space="preserve">Name der/des Beschäftigten </t>
  </si>
  <si>
    <t>Beschäftigungsumfang insgesamt beim Träger 
(in Prozent)</t>
  </si>
  <si>
    <t>Ausbilder/in</t>
  </si>
  <si>
    <t>Summe internes Personal:</t>
  </si>
  <si>
    <t>B - externes Personal</t>
  </si>
  <si>
    <t>11.</t>
  </si>
  <si>
    <t>12.</t>
  </si>
  <si>
    <t>13.</t>
  </si>
  <si>
    <t>14.</t>
  </si>
  <si>
    <t>15.</t>
  </si>
  <si>
    <t>Summe externes Personal:</t>
  </si>
  <si>
    <t>Nur auszufüllen, wenn der Durchführungszeitraum mehrere Kalenderjahre umfasst.</t>
  </si>
  <si>
    <r>
      <t xml:space="preserve">Hinweis: Öffentliche Antragsteller sind u.a.: Kommunen; kommunale Zweckverbände - soweit nicht Unternehmen </t>
    </r>
    <r>
      <rPr>
        <i/>
        <sz val="10"/>
        <rFont val="Arial"/>
        <family val="2"/>
      </rPr>
      <t xml:space="preserve">(Bitte Verbandsatzung beifügen, falls diese nicht bei der L-Bank vorliegt); </t>
    </r>
    <r>
      <rPr>
        <i/>
        <sz val="12"/>
        <rFont val="Arial"/>
        <family val="2"/>
      </rPr>
      <t>sonstige Körperschaften des öffentlichen Rechts, wie z.B. Kammern oder Innungen</t>
    </r>
  </si>
  <si>
    <t>Hinweis: Private Antragsteller sind u.a.: Unternehmen; Vereine; kirchliche Einrichtungen; Tochtergesellschaften von Kommunen, die als Unternehmen geführt werden</t>
  </si>
  <si>
    <t>Zielwert (Soll-Wert)</t>
  </si>
  <si>
    <t>Bezeichnung</t>
  </si>
  <si>
    <t>Stadt- bzw. Landkreis/e, in dem / in denen das Vorhaben durchgeführt wird (bitte alle Stadt- bzw. Landkreise nennen)</t>
  </si>
  <si>
    <t>Berufswerber/in</t>
  </si>
  <si>
    <t>Wir weisen Sie insbesondere auf folgende Datenschutzerklärungen hin:</t>
  </si>
  <si>
    <t>zu finanzierende förderfähige Ausgaben gem. Kostenplan</t>
  </si>
  <si>
    <t>daraus ergeben sich folgende Beträge:</t>
  </si>
  <si>
    <r>
      <t xml:space="preserve">Private Mittel </t>
    </r>
    <r>
      <rPr>
        <sz val="11"/>
        <rFont val="Arial"/>
        <family val="2"/>
      </rPr>
      <t>(Summe 1.1 - 1.4)</t>
    </r>
  </si>
  <si>
    <r>
      <t xml:space="preserve">Öffentliche Mittel </t>
    </r>
    <r>
      <rPr>
        <sz val="11"/>
        <rFont val="Arial"/>
        <family val="2"/>
      </rPr>
      <t>(Summe 2.1 - 2.7)</t>
    </r>
  </si>
  <si>
    <t>Differenz erwartete Eigen- und Fremdfinanzierung (Zeile 10) zu Eintragungen</t>
  </si>
  <si>
    <t>ANTRAG</t>
  </si>
  <si>
    <t>3. Kalenderjahr</t>
  </si>
  <si>
    <t>4. Kalenderjahr</t>
  </si>
  <si>
    <t>5. Kalenderjahr</t>
  </si>
  <si>
    <t>3. KJ</t>
  </si>
  <si>
    <t>4. KJ</t>
  </si>
  <si>
    <t>5. KJ</t>
  </si>
  <si>
    <t>Fördergeber 
Land / Bund / EU</t>
  </si>
  <si>
    <t>Gesamtübersicht über internes Projektpersonal für das Jahr</t>
  </si>
  <si>
    <t>Übersicht über Personalausgaben für das Jahr</t>
  </si>
  <si>
    <t>Gesamtpersonalausgaben (1. Kalenderjahr):</t>
  </si>
  <si>
    <t>ESF Plus-Projekt</t>
  </si>
  <si>
    <t>Personalausgaben, die auf das ESF Plus-Projekt entfallen
(in EURO)</t>
  </si>
  <si>
    <t>Honorarausgaben, die auf das ESF Plus-Projekt entfallen 
(in EURO)</t>
  </si>
  <si>
    <t>(2. Kalenderjahr)</t>
  </si>
  <si>
    <t>Gesamtpersonalausgaben (2. Kalenderjahr):</t>
  </si>
  <si>
    <t>(3. Kalenderjahr)</t>
  </si>
  <si>
    <t>Gesamtpersonalausgaben (3. Kalenderjahr):</t>
  </si>
  <si>
    <t>(4. Kalenderjahr)</t>
  </si>
  <si>
    <t>Gesamtpersonalausgaben (4. Kalenderjahr):</t>
  </si>
  <si>
    <t>(5. Kalenderjahr)</t>
  </si>
  <si>
    <t>Gesamtpersonalausgaben (5. Kalenderjahr):</t>
  </si>
  <si>
    <r>
      <t xml:space="preserve">Übersicht über Personalausgaben als Anlage zum Antrag - </t>
    </r>
    <r>
      <rPr>
        <b/>
        <sz val="20"/>
        <color rgb="FFFF0000"/>
        <rFont val="Arial"/>
        <family val="2"/>
      </rPr>
      <t xml:space="preserve">nicht </t>
    </r>
    <r>
      <rPr>
        <b/>
        <sz val="20"/>
        <color indexed="10"/>
        <rFont val="Arial"/>
        <family val="2"/>
      </rPr>
      <t>VZÄ</t>
    </r>
  </si>
  <si>
    <t>Beispiel 1 (B 1): Der/die Mitarbeiter/in wird während eines vollen Kalenderjahres (Zeitraum 12 Monate) zu 75% beim Träger beschäftigt sein. Von seiner/ihrer Gesamtbeschäftigung werden 50 % auf Tätigkeiten im ESF-Projekt entfallen; in den restlichen 50 % wird der/die Mitarbeiter/in beim Träger für andere nicht projektbezogene Tätigkeiten eingesetzt werden.</t>
  </si>
  <si>
    <t>Beispiele: Im Beispiel 1 werden für das 1. Kalenderjahr von 12 Monaten 45.000,00 € förderfähige Personalausgaben laut Buchhaltungsdaten anfallen. Im Beispiel 2 werden für eine lediglich 6-monatige Beschäftigung während des 1. Kalenderjahrs 15.000,00 € förderfähige Personalausgaben laut Buchhaltungsdaten anfallen.</t>
  </si>
  <si>
    <t>Beispiele: Im Beispiel 1 werden für das 2. Kalenderjahr von 12 Monaten 45.000,00 € förderfähige Personalausgaben laut Buchhaltungsdaten anfallen. Im Beispiel 2 werden für eine lediglich 6-monatige Beschäftigung während des 2. Kalenderjahrs 15.000,00 € förderfähige Personalausgaben laut Buchhaltungsdaten anfallen.</t>
  </si>
  <si>
    <t>Beispiele: Im Beispiel 1 werden für das 3. Kalenderjahr von 12 Monaten 45.000,00 € förderfähige Personalausgaben laut Buchhaltungsdaten anfallen. Im Beispiel 2 werden für eine lediglich 6-monatige Beschäftigung während des 3. Kalenderjahrs 15.000,00 € förderfähige Personalausgaben laut Buchhaltungsdaten anfallen.</t>
  </si>
  <si>
    <t>Beispiele: Im Beispiel 1 werden für das 4. Kalenderjahr von 12 Monaten 45.000,00 € förderfähige Personalausgaben laut Buchhaltungsdaten anfallen. Im Beispiel 2 werden für eine lediglich 6-monatige Beschäftigung während des 4. Kalenderjahrs 15.000,00 € förderfähige Personalausgaben laut Buchhaltungsdaten anfallen.</t>
  </si>
  <si>
    <t>Beispiele: Im Beispiel 1 werden für das 5. Kalenderjahr von 12 Monaten 45.000,00 € förderfähige Personalausgaben laut Buchhaltungsdaten anfallen. Im Beispiel 2 werden für eine lediglich 6-monatige Beschäftigung während des 5. Kalenderjahrs 15.000,00 € förderfähige Personalausgaben laut Buchhaltungsdaten anfallen.</t>
  </si>
  <si>
    <t>Anlage Mitarbeiter/innen in anderen Förderungen</t>
  </si>
  <si>
    <t>Europäischer Sozialfonds Plus</t>
  </si>
  <si>
    <t>… zur Finanzierung der bezuschussten Kosten keine weiteren Zuschüsse aus Mitteln der Europäischen Union eingesetzt werden</t>
  </si>
  <si>
    <t>Kosten- und Finanzierungsplan (einschließlich Übersicht über Personalausgaben als Anlage zum Antrag)</t>
  </si>
  <si>
    <r>
      <t>Anlage Kostenplan</t>
    </r>
    <r>
      <rPr>
        <b/>
        <sz val="12"/>
        <rFont val="Arial"/>
        <family val="2"/>
      </rPr>
      <t xml:space="preserve"> für Fördermittel aus dem Europäischen Sozialfonds Plus (Förderperiode 2021 - 2027) </t>
    </r>
  </si>
  <si>
    <r>
      <t>Anlage Finanzierungsplan</t>
    </r>
    <r>
      <rPr>
        <b/>
        <sz val="11"/>
        <rFont val="Arial"/>
        <family val="2"/>
      </rPr>
      <t xml:space="preserve"> für Fördermittel aus dem Europäischen Sozialfonds Plus (Förderperiode 2021 - 2027)</t>
    </r>
  </si>
  <si>
    <t>Bitte tragen Sie in die weiß hinterlegten Felder ein, welche Eigen- und Fremdmittel (Finanzierungsbeiträge Dritter) Sie einsetzen, um die Gesamtfinanzierung sicherzustellen. Die gegebenenfalls möglichen Zuschussbeiträge aus ESF Plus-Mitteln und Landesmitteln sind bereits ausgewiesen.</t>
  </si>
  <si>
    <t>Summe eingebrachte Eigen- und Fremdfinanzierung</t>
  </si>
  <si>
    <r>
      <rPr>
        <b/>
        <u/>
        <sz val="11"/>
        <rFont val="Arial"/>
        <family val="2"/>
      </rPr>
      <t>davon</t>
    </r>
    <r>
      <rPr>
        <b/>
        <sz val="11"/>
        <rFont val="Arial"/>
        <family val="2"/>
      </rPr>
      <t xml:space="preserve"> beim Träger anderweitig beschäftigt</t>
    </r>
    <r>
      <rPr>
        <sz val="11"/>
        <rFont val="Arial"/>
        <family val="2"/>
      </rPr>
      <t xml:space="preserve">
in Prozent</t>
    </r>
  </si>
  <si>
    <t>geplanter Beschäftigungsumfang (Prozentanteil an der Gesamtbeschäftigung beim Träger) in der angegebenen sonstigen bezuschussten Maßnahme des Landes / Bundes / der EU in den Kalenderjahren</t>
  </si>
  <si>
    <t>… sie/er nach deutschem Mehrwertsteuerrecht zum Vorsteuerabzug (bitte Zutreffendes ankreuzen)</t>
  </si>
  <si>
    <t>Berechnungsgrundlagen (zusätzliche Berechnungen und nachvollziehbare Erläuterungen zum Kosten- und Finanzierungsplan sowie zu den Projektteilnahmen)</t>
  </si>
  <si>
    <t>02 Fischerei</t>
  </si>
  <si>
    <t>03 Aquakultur</t>
  </si>
  <si>
    <t>04 Andere Sektoren der blauen Wirtschaft</t>
  </si>
  <si>
    <t>05 Herstellung von Nahrungsmitteln und Getränken</t>
  </si>
  <si>
    <t>06 Herstellung von Textilien und Bekleidung</t>
  </si>
  <si>
    <t>07 Fahrzeugbau</t>
  </si>
  <si>
    <t>08 Herstellung von Datenverarbeitungsgeräten, elektronischen und optischen Erzeugnissen</t>
  </si>
  <si>
    <t>09 Sonstiges nicht spezifiziertes verarbeitendes Gewerbe</t>
  </si>
  <si>
    <t>10 Baugewerbe/Bau</t>
  </si>
  <si>
    <t>11 Bergbau und Gewinnung von Steinen und Erden</t>
  </si>
  <si>
    <t>12 Energieversorgung</t>
  </si>
  <si>
    <t>13 Wasserversorgung, Abwasser- und Abfallentsorgung und Beseitigung von Umweltverschmutzungen</t>
  </si>
  <si>
    <t>14 Verkehr und Lagerei</t>
  </si>
  <si>
    <t>15 Information und Kommunikation, einschließlich Telekommunikation</t>
  </si>
  <si>
    <t>16 Handel</t>
  </si>
  <si>
    <t>17 Tourismus, Beherbergung und Gastronomie</t>
  </si>
  <si>
    <t>18 Erbringung von Finanz- und Versicherungsdienstleistungen</t>
  </si>
  <si>
    <t>19 Grundstücks- und Wohnungswesen, Vermietung und wirtschaftliche Dienstleistungen</t>
  </si>
  <si>
    <t>20 Öffentliche Verwaltung</t>
  </si>
  <si>
    <t>21 Bildung</t>
  </si>
  <si>
    <t>22 Gesundheitswesen</t>
  </si>
  <si>
    <t>23 Sozialwesen, öffentliche und persönliche Dienstleistungen</t>
  </si>
  <si>
    <t>24 Wirtschaftstätigkeiten im Zusammenhang mit Umwelt</t>
  </si>
  <si>
    <t>25 Kunst, Unterhaltung, Kreativwirtschaft und Erholung</t>
  </si>
  <si>
    <t>26 Sonstige Dienstleistungen</t>
  </si>
  <si>
    <t>Falls abweichend vom Antragsteller:</t>
  </si>
  <si>
    <t xml:space="preserve">   Bitte Name und Anschrift angeben:</t>
  </si>
  <si>
    <t>männlich</t>
  </si>
  <si>
    <t>weiblich</t>
  </si>
  <si>
    <t>Hinweis: Pro Bewilligung zählt jede/r Teilnehmende auch bei mehrjährigen Projekten nur einmal.</t>
  </si>
  <si>
    <t>Hinweis: Die Beschreibung wird im Falle einer Bewilligung in der "Liste der Vorhaben" nach Art. 49 Abs. 3 der Verordnung (EU) Nr. 2021/1060 veröffentlicht.</t>
  </si>
  <si>
    <t>Beantragte Gesamtkosten …</t>
  </si>
  <si>
    <t>Beantragter ESF-Plus-Zuschuss …</t>
  </si>
  <si>
    <t>Beantragter Gesamtzuschuss …</t>
  </si>
  <si>
    <t>Website (soweit vorhanden)</t>
  </si>
  <si>
    <r>
      <rPr>
        <b/>
        <sz val="12"/>
        <rFont val="Arial"/>
        <family val="2"/>
      </rPr>
      <t>per E-Mail einschließlich aller Anlagen an:
esf-wirtschaft@wm.bwl.de</t>
    </r>
    <r>
      <rPr>
        <b/>
        <i/>
        <sz val="12"/>
        <rFont val="Arial"/>
        <family val="2"/>
      </rPr>
      <t xml:space="preserve">
Antragsformular auf Basis von </t>
    </r>
    <r>
      <rPr>
        <b/>
        <i/>
        <sz val="12"/>
        <color rgb="FFFF0000"/>
        <rFont val="Arial"/>
        <family val="2"/>
      </rPr>
      <t>nicht VZÄ.</t>
    </r>
  </si>
  <si>
    <t>Aktenzeichen des Ministeriums für Wirtschaft, Arbeit und Tourismus:</t>
  </si>
  <si>
    <t>… dass ihr/ihm bekannt ist, dass alle aus dem ESF Plus geförderten Fördermaßnahmen unter Einhaltung der Charta der Grundrechte der Europäischen Union durchgeführt werden und dabei die Anforderungen der UN-Behindertenrechtskonvention Berücksichtigung finden müssen.</t>
  </si>
  <si>
    <t>Die Charta der Grundrechte finden Sie hier:</t>
  </si>
  <si>
    <t>1. Datenschutzerklärung für den ESF-Baden-Württemberg auf</t>
  </si>
  <si>
    <t>Die Behindertenrechtskonvention finden Sie hier:</t>
  </si>
  <si>
    <t>auf Fördermittel aus dem Europäischen Sozialfonds Plus (Förderperiode 2021-2027)
Ziel Investition in Beschäftigung und Wachstum</t>
  </si>
  <si>
    <t>Wenn die Schrift in der Spalte "Gesamtbeschäftigungsumfang (Summenfeld)" rot angezeigt wird, dann ergibt die Summe der aufgeteilte Beschäftigungsumfänge in dieser/n Zeile/n nicht 100%. Bitte überprüfen Sie in diesem Fall Ihre Angaben.</t>
  </si>
  <si>
    <t>2. Datenschutzerklärung der L-Bank auf</t>
  </si>
  <si>
    <t>Kooperationsprojekt: Sind am Projekt weitere Partner sowohl personell als auch inhaltlich und finanziell beteiligt?</t>
  </si>
  <si>
    <t>Ergebnisindikator (zu Ihrer Information):</t>
  </si>
  <si>
    <t xml:space="preserve">Publizität/Öffentlichkeitsarbeit </t>
  </si>
  <si>
    <t>Ausgaben, Zuschuss und Finanzierung</t>
  </si>
  <si>
    <t>… ihr/ihm bekannt ist, dass sie/er im Falle einer Zuschussgewährung im Rahmen der Datenerfassung verpflichtet ist, alle Projektteilnehmende über die Notwendigkeit, die Rechtmäßigkeit und den Umfang der Datenerhebung zu informieren sowie diese über deren Monitoring- und Evaluationspflichten - auch nach Ende der Projektlaufzeit - aufzuklären.</t>
  </si>
  <si>
    <t xml:space="preserve">Ausgaben des Vorhabens </t>
  </si>
  <si>
    <r>
      <t xml:space="preserve">Name der/des Beschäftigten
</t>
    </r>
    <r>
      <rPr>
        <sz val="11"/>
        <rFont val="Arial"/>
        <family val="2"/>
      </rPr>
      <t>(Name, Vorname, 
ggf. Kooperationspartner)</t>
    </r>
  </si>
  <si>
    <r>
      <t>Hinweise:
►</t>
    </r>
    <r>
      <rPr>
        <sz val="12"/>
        <rFont val="Arial"/>
        <family val="2"/>
      </rPr>
      <t xml:space="preserve"> Sofern der/die Beschäftigte für </t>
    </r>
    <r>
      <rPr>
        <b/>
        <sz val="12"/>
        <rFont val="Arial"/>
        <family val="2"/>
      </rPr>
      <t>sonstige bezuschusste Maßnahmen des Landes / des Bundes / der EU</t>
    </r>
    <r>
      <rPr>
        <sz val="12"/>
        <rFont val="Arial"/>
        <family val="2"/>
      </rPr>
      <t xml:space="preserve"> tätig ist, erläutern Sie dies bitte in einer </t>
    </r>
    <r>
      <rPr>
        <b/>
        <sz val="12"/>
        <rFont val="Arial"/>
        <family val="2"/>
      </rPr>
      <t>gesonderten Anlage</t>
    </r>
    <r>
      <rPr>
        <sz val="12"/>
        <rFont val="Arial"/>
        <family val="2"/>
      </rPr>
      <t>. Sie können hierfür die beigefügte Vorlage im Tabellenblatt "MA in anderen Förderungen" nutzen.
► Der Gesamtbeschäftigungsumfang (Summenfeld - Addition aus den drei vorangegangenen Feldern) muss immer 100% ergeben.</t>
    </r>
  </si>
  <si>
    <t>Hinweise:</t>
  </si>
  <si>
    <t>Bitte füllen Sie die nachstehenden Übersichten getrennt nach Kalenderjahren aus.</t>
  </si>
  <si>
    <t>Freistellungserklärung: Bitte geben Sie für das interne Personal den Beschäftigungsumfang beim Träger insgesamt und dann den Beschäftigungsumfang anteilig davon im beantragten ESF Plus-Projekt an.</t>
  </si>
  <si>
    <t>Bei Änderungen des Beschäftigungsumfangs insgesamt oder im ESF Plus-Projekt einer/eines Beschäftigten innerhalb eines Kalenderjahrs verwenden Sie bitte je Konstellation eine separate Zeile.</t>
  </si>
  <si>
    <t>Die Angaben zu Name der/des Beschäftigten, Beschäftigungsumfang insgesamt und im ESF Plus-Projekt werden automatisch an die entsprechenden Stellen der "Übersicht über Personalausgaben" übernommen. Bitte füllen Sie in der "Übersicht über Personalausgaben" die noch offenen Felder (weiße Felder) aus.</t>
  </si>
  <si>
    <t>Die Regelungen zur Förderfähigkeit der Direkten Personalausgaben finden Sie in der "Aufstellung der förderfähigen Ausgaben" unter folgendem Link:</t>
  </si>
  <si>
    <r>
      <rPr>
        <b/>
        <u/>
        <sz val="14"/>
        <rFont val="Arial"/>
        <family val="2"/>
      </rPr>
      <t xml:space="preserve">Freistellungserklärungen: </t>
    </r>
    <r>
      <rPr>
        <b/>
        <sz val="14"/>
        <rFont val="Arial"/>
        <family val="2"/>
      </rPr>
      <t xml:space="preserve">
Wir bestätigen, dass für die Durchführung der oben genannten Fördermaßnahme Projektmitarbeitende (internes Personal) hiermit mindestens wie nachfolgend aufgeführt freigestellt werden.</t>
    </r>
  </si>
  <si>
    <t>Stand: August 2021</t>
  </si>
  <si>
    <r>
      <rPr>
        <b/>
        <u/>
        <sz val="11"/>
        <rFont val="Arial"/>
        <family val="2"/>
      </rPr>
      <t>davon</t>
    </r>
    <r>
      <rPr>
        <b/>
        <sz val="11"/>
        <rFont val="Arial"/>
        <family val="2"/>
      </rPr>
      <t xml:space="preserve"> im beantragten ESF Plus-Projekt tätig
</t>
    </r>
    <r>
      <rPr>
        <sz val="11"/>
        <rFont val="Arial"/>
        <family val="2"/>
      </rPr>
      <t xml:space="preserve"> in Prozent</t>
    </r>
  </si>
  <si>
    <r>
      <t xml:space="preserve">Beschäftigungsumfang insgesamt beim Träger
</t>
    </r>
    <r>
      <rPr>
        <sz val="11"/>
        <rFont val="Arial"/>
        <family val="2"/>
      </rPr>
      <t>in Prozent</t>
    </r>
  </si>
  <si>
    <r>
      <rPr>
        <b/>
        <u/>
        <sz val="11"/>
        <rFont val="Arial"/>
        <family val="2"/>
      </rPr>
      <t>davon</t>
    </r>
    <r>
      <rPr>
        <b/>
        <sz val="11"/>
        <rFont val="Arial"/>
        <family val="2"/>
      </rPr>
      <t xml:space="preserve"> in sonstigen bezuschussten Maßnahmen des Landes / des Bundes / der EU tätig</t>
    </r>
    <r>
      <rPr>
        <sz val="11"/>
        <rFont val="Arial"/>
        <family val="2"/>
      </rPr>
      <t xml:space="preserve"> in Prozent</t>
    </r>
  </si>
  <si>
    <t>ESF Plus-Kofinanzierung</t>
  </si>
  <si>
    <t>Landesmittel-Kofinanzierung</t>
  </si>
  <si>
    <t>zu erbringende Eigen- und Fremdfinanzierung</t>
  </si>
  <si>
    <t>Die Antragstellung steht unter dem Vorbehalt, dass die EU-Kommission das ESF Plus-Programm für Baden-Württemberg genehmigt und finanziert.</t>
  </si>
  <si>
    <t>15.2 Geplante Zahl der Bagatellteilnahmen (ohne Teilnahmefragebogen)</t>
  </si>
  <si>
    <t>Falls ja, füllen Sie bitte Punkt 9 in der Word-Anlage "Projektbeschreibung" aus aus.</t>
  </si>
  <si>
    <t>15.1 Outputindikator: Geplante Zahl der Teilnehmenden (Projekteintritte mit Teilnahmefragebogen)</t>
  </si>
  <si>
    <t>Bitte erläutern Sie Ihre Kalkulationen unter Angaben von Maßnahmen und Zeitplanung in der Anlage "Projektbeschreibung" unter Punkt 3.</t>
  </si>
  <si>
    <t>Teilnehmer/-innen, 
die nach ihrer Teilnahme eine Qualifizierung erlangen</t>
  </si>
  <si>
    <r>
      <t xml:space="preserve">Projektausgaben und Projektfinanzierung </t>
    </r>
    <r>
      <rPr>
        <sz val="12"/>
        <rFont val="Arial"/>
        <family val="2"/>
      </rPr>
      <t xml:space="preserve"> in EURO (€)</t>
    </r>
    <r>
      <rPr>
        <b/>
        <sz val="12"/>
        <rFont val="Arial"/>
        <family val="2"/>
      </rPr>
      <t xml:space="preserve"> </t>
    </r>
    <r>
      <rPr>
        <i/>
        <sz val="12"/>
        <rFont val="Arial"/>
        <family val="2"/>
      </rPr>
      <t>(siehe Anlagen "Kostenplan" und "Finanzierungsplan")</t>
    </r>
  </si>
  <si>
    <t>… pro Person im Projekt einschließlich Bagatellteilnahmen
(siehe 15.1 + 15.2)</t>
  </si>
  <si>
    <t>Wenn ja, welche:</t>
  </si>
  <si>
    <t>Evaluation und Monitoring</t>
  </si>
  <si>
    <t>Aufbewahrungspflicht</t>
  </si>
  <si>
    <t>Anlagen:</t>
  </si>
  <si>
    <t>Der/die Antragsteller/in bestätigt, dass die in diesem Antrag einschließlich aller Anlagen gemachten Angaben vollständig und richtig sind.</t>
  </si>
  <si>
    <t>Datenschutz</t>
  </si>
  <si>
    <t>Grundlegende Voraussetzung</t>
  </si>
  <si>
    <t>ausführlichen Beschreibung des Projektes mit der separaten Word-Anlage "Projektbeschreibung"</t>
  </si>
  <si>
    <t>… pro teilnehmender Person mit Teilnahmefragebogen (Output)
(siehe 15.1)</t>
  </si>
  <si>
    <t>Im Falle einer Bewilligung informieren Sie die Projektbeteiligten und die Öffentlichkeit in geeigneter Form über die Finanzierung aus dem Europäischen Sozialfond Plus (Publizitätspflicht). Sie hängen ein EU-Maßnahmenplakat aus und stellen auf Ihrer Website und/oder Social-Media-Präsenz, sofern vorhanden, eine kurze Projektbeschreibung ein, aus der die Ziele und Ergebnisse sowie die finanzielle Unterstützung durch die EU hervorgehen.</t>
  </si>
  <si>
    <t>In der Word-Anlage "Projektbeschreibung" erläutern Sie bitte unter Punkt 8, welche Publizitätsmaßnahmen, z. B. Pressearbeit, Website, Filme, Social-Media-Aktivitäten, Flyer / Faltblätter, Sie vorsehen.</t>
  </si>
  <si>
    <t>Wir bestätigen, dass die direkten Personalausgaben mit der beim Zuwendungsempfänger und ggf. den Kooperationspartnern üblichen Vergütungspraxis für die betreffende berufliche Tätigkeit oder mit dem geltenden nationalen Recht, Tarifverträgen oder offiziellen Statistiken in Einklang stehen.</t>
  </si>
  <si>
    <t>Beispiel 2 (B 2): Der/die Mitarbeiter/in wird lediglich sechs Monate zu 50% beim Träger beschäftigt sein. Er/sie arbeitet ausschließlich, also zu 100% für das ESF-Projekt.</t>
  </si>
  <si>
    <t>Beschäftigungsumfang
im ESF Plus-Projekt 
(in Bezug auf die Gesamtbeschäftigung 
beim Träger) 
(in Prozent)</t>
  </si>
  <si>
    <r>
      <rPr>
        <b/>
        <sz val="11"/>
        <color indexed="8"/>
        <rFont val="Arial"/>
        <family val="2"/>
      </rPr>
      <t>Personalausgaben insgesamt
im und außerhalb des Projekts
im 1. Kalenderjahr</t>
    </r>
    <r>
      <rPr>
        <sz val="11"/>
        <color indexed="8"/>
        <rFont val="Arial"/>
        <family val="2"/>
      </rPr>
      <t xml:space="preserve">
(in EURO)</t>
    </r>
  </si>
  <si>
    <r>
      <t xml:space="preserve">Honorar pro Stunde 
</t>
    </r>
    <r>
      <rPr>
        <sz val="11"/>
        <color indexed="8"/>
        <rFont val="Arial"/>
        <family val="2"/>
      </rPr>
      <t>(in EURO)</t>
    </r>
  </si>
  <si>
    <r>
      <t xml:space="preserve">Beschäftigungsumfang
im ESF Plus-Projekt
</t>
    </r>
    <r>
      <rPr>
        <sz val="11"/>
        <color indexed="8"/>
        <rFont val="Arial"/>
        <family val="2"/>
      </rPr>
      <t>(Stunden insgesamt)</t>
    </r>
  </si>
  <si>
    <r>
      <rPr>
        <b/>
        <sz val="11"/>
        <color indexed="8"/>
        <rFont val="Arial"/>
        <family val="2"/>
      </rPr>
      <t>Personalausgaben insgesamt
im und außerhalb des Projekts
im 2. Kalenderjahr</t>
    </r>
    <r>
      <rPr>
        <sz val="11"/>
        <color indexed="8"/>
        <rFont val="Arial"/>
        <family val="2"/>
      </rPr>
      <t xml:space="preserve">
(in EURO)</t>
    </r>
  </si>
  <si>
    <r>
      <rPr>
        <b/>
        <sz val="11"/>
        <color indexed="8"/>
        <rFont val="Arial"/>
        <family val="2"/>
      </rPr>
      <t xml:space="preserve">Honorar pro Stunde </t>
    </r>
    <r>
      <rPr>
        <sz val="11"/>
        <color indexed="8"/>
        <rFont val="Arial"/>
        <family val="2"/>
      </rPr>
      <t xml:space="preserve">
(in EURO)</t>
    </r>
  </si>
  <si>
    <r>
      <rPr>
        <b/>
        <sz val="11"/>
        <color indexed="8"/>
        <rFont val="Arial"/>
        <family val="2"/>
      </rPr>
      <t>Beschäftigungsumfang im ESF Plus-Projekt</t>
    </r>
    <r>
      <rPr>
        <sz val="11"/>
        <color indexed="8"/>
        <rFont val="Arial"/>
        <family val="2"/>
      </rPr>
      <t xml:space="preserve">
(Stunden insgesamt)</t>
    </r>
  </si>
  <si>
    <t>Beschäftigungsumfang im ESF Plus-Projekt 
(in Bezug auf die Gesamtbeschäftigung 
beim Träger) 
(in Prozent)</t>
  </si>
  <si>
    <r>
      <rPr>
        <b/>
        <sz val="11"/>
        <color indexed="8"/>
        <rFont val="Arial"/>
        <family val="2"/>
      </rPr>
      <t>Personalausgaben insgesamt 
im und außerhalb des Projekts 
im 3. Kalenderjahr</t>
    </r>
    <r>
      <rPr>
        <sz val="11"/>
        <color indexed="8"/>
        <rFont val="Arial"/>
        <family val="2"/>
      </rPr>
      <t xml:space="preserve">
(in EURO)</t>
    </r>
  </si>
  <si>
    <r>
      <rPr>
        <b/>
        <sz val="11"/>
        <color indexed="8"/>
        <rFont val="Arial"/>
        <family val="2"/>
      </rPr>
      <t>Personalausgaben insgesamt 
im und außerhalb des Projekts 
im 4. Kalenderjahr</t>
    </r>
    <r>
      <rPr>
        <sz val="11"/>
        <color indexed="8"/>
        <rFont val="Arial"/>
        <family val="2"/>
      </rPr>
      <t xml:space="preserve">
(in EURO)</t>
    </r>
  </si>
  <si>
    <r>
      <rPr>
        <b/>
        <sz val="11"/>
        <color indexed="8"/>
        <rFont val="Arial"/>
        <family val="2"/>
      </rPr>
      <t>Personalausgaben insgesamt 
im und außerhalb des Projekts 
im 5. Kalenderjahr</t>
    </r>
    <r>
      <rPr>
        <sz val="11"/>
        <color indexed="8"/>
        <rFont val="Arial"/>
        <family val="2"/>
      </rPr>
      <t xml:space="preserve">
(in EURO)</t>
    </r>
  </si>
  <si>
    <t>Geplante Anzahl Bagatellteilnahmen</t>
  </si>
  <si>
    <t>Name und kurze Beschreibung des geplanten Vorhabens einschließlich der wichtigsten Ziele (maximal 250 Zeichen)</t>
  </si>
  <si>
    <t>Zur ausführlichen Beschreibung Ihres Projektes nutzen Sie bitte die separate Word-Anlage "Projektbeschreibung" und fügen Sie diese dem Antrag bei.</t>
  </si>
  <si>
    <t>Geplante Zahl der Teilnehmenden (Outputindikator) und Bagatellteilnahmen</t>
  </si>
  <si>
    <r>
      <t xml:space="preserve">Outputindikator:
</t>
    </r>
    <r>
      <rPr>
        <sz val="12"/>
        <rFont val="Arial"/>
        <family val="2"/>
      </rPr>
      <t>Geplante Anzahl Teilnehmende mit Teilnahmefragebogen</t>
    </r>
  </si>
  <si>
    <t>Der lt. Programm anzustrebende Zielwert liegt bei 91 %.
Die Erhebung erfolgt über die Upload-Tabelle.</t>
  </si>
  <si>
    <r>
      <t xml:space="preserve">Nachrichtlich:
</t>
    </r>
    <r>
      <rPr>
        <b/>
        <sz val="12"/>
        <rFont val="Arial"/>
        <family val="2"/>
      </rPr>
      <t>Kosten in EURO (€)</t>
    </r>
  </si>
  <si>
    <t>Führt der/die Antragsteller/in weitere ESF Plus-geförderte Maßnahmen vom Land, einschließlich regionaler Arbeitskreise, oder Bund durch?</t>
  </si>
  <si>
    <t>Der/die Antragsteller/in bestätigt, dass…</t>
  </si>
  <si>
    <t>teilweise berechtigt (ggf. in den Berechnungsgrundlagen erläutern)</t>
  </si>
  <si>
    <t>… ihr/ihm bekannt ist, dass im Falle einer Zuschussgewährung, die Vorhaben-ID, der Name des Zuwendungsempfängers die Bezeichnung des Projekts einschließlich Zweck und erwarteter oder tatsächlicher Errungenschaften (Ergebnis- und Outputindikator), das Datum des Beginns und des Endes des Vorhabens, der Gesamtbetrag der förderfähigen Ausgaben (Gesamtkosten), der betroffene Fonds, das betroffene spezifische Ziel, der ESF Plus-Kofinanzierungssatz, die Postleitzahl des Vorhabens sowie das Land in einer "Liste der Vorhaben" aufgenommen und veröffentlicht werden.</t>
  </si>
  <si>
    <t>… ihr/ihm bekannt ist, dass sie/er im Falle einer Zuschussgewährung verpflichtet ist, an Monitoring- und Evaluationsmaßnahmen teilzunehmen, bei Prüfungen mitzuwirken und die erforderlichen Auskünfte zu erteilen sowie die erforderlichen Unterlagen zur Verfügung zu stellen.</t>
  </si>
  <si>
    <t>… ihr/ihm bekannt ist, dass im Falle einer Zuschussgewährung Informationen zu allen wirtschaftlichen Eigentümer/-innen des Zuwendungsempfängers und ggf. der Träger und der Kooperationspartner aus dem Transparenzregister abgefragt und elektronisch gespeichert werden.</t>
  </si>
  <si>
    <t>…ihr/ihm bekannt ist, dass die für Verwaltungs-, Monitoring- und Evaluierungs- sowie Prüfzwecke notwendigen Daten edv-technisch erfasst und verarbeitet werden.</t>
  </si>
  <si>
    <t>... ihr/ihm bekannt ist, dass alle Belege, Verträge und sonstige mit dem Zuschuss zusammenhängenden Unterlagen mindestens bis 31.12.2035 aufbewahrt werden müssen. Ihr/Ihm ist zudem bekannt, dass sie/er diese jederzeit vollständig zu Prüfungen bereitstellen können muss und jede Änderung des Aufbewahrungsortes der L-Bank mitzuteilen hat. Diese Pflicht bleibt bei Betriebsänderungen unverändert bestehen (z.B. Einschränkung, Stilllegung, Verlegung des ganzen Betriebs oder wesentlicher Betriebsteile). Die Unterlagen müssen bei Betriebsänderungen ebenfalls bis 31.12.2035 aufbewahrt werden und jederzeit vollständig zur Prüfung bereitgestellt werden können. Jede Änderung des Aufbewahrungsortes ist auch bei Betriebsänderungen der L-Bank mitzuteilen. 
Falls sich die Aufbewahrungsfrist ändert, erfolgt eine entsprechende Information.</t>
  </si>
  <si>
    <t>Indirekte Kosten 
(Zuschlag 15% auf Position 1.1)</t>
  </si>
  <si>
    <t>Zellen K-L ausblenden</t>
  </si>
  <si>
    <t>Nicht benötigte Jahre nicht löschen, sondern ausschraffieren</t>
  </si>
  <si>
    <t>Die nachfolgenden internen Mitarbeiter/innen / Beschäftigte sind für die folgenden sonstigen bezuschussten Maßnahmen des Landes / des Bundes / der EU, einschließlich anderer ESF-Projekte, tätig bzw. werden voraussichtlich entsprechend tätig:</t>
  </si>
  <si>
    <t>Bezuschusste Maßnahme 
(offizielle Bezeichnung des Fördergebers)</t>
  </si>
  <si>
    <r>
      <t xml:space="preserve">Übersicht über die internen Mitarbeiter/innen / Beschäftigte, 
die für sonstige bezuschusste Maßnahmen des Landes / des Bundes / der EU, einschließlich anderer ESF-Projekte, 
tätig sind bzw. voraussichtlich tätig sein werden - </t>
    </r>
    <r>
      <rPr>
        <b/>
        <sz val="18"/>
        <color rgb="FFFF0000"/>
        <rFont val="Arial"/>
        <family val="2"/>
      </rPr>
      <t>nicht VZÄ</t>
    </r>
  </si>
  <si>
    <t>Hinweis: Sie müssen nicht diese Muster-Übersicht verwenden, sondern können auch eine eigene vergleichbare Übersicht erstellen und Ihrem Antrag beifügen.</t>
  </si>
  <si>
    <r>
      <t xml:space="preserve">Im Projekt erwirtschaftete Einnahmen </t>
    </r>
    <r>
      <rPr>
        <sz val="11"/>
        <rFont val="Arial"/>
        <family val="2"/>
      </rPr>
      <t>(z.B. aus Verkauf von Waren oder Dienstleistungen; NICHT: Teilnahmegebühren - siehe Finanzierungsplan A 1.2 )</t>
    </r>
  </si>
  <si>
    <t>nicht-binär</t>
  </si>
  <si>
    <t xml:space="preserve"> Name und Unterschrift</t>
  </si>
  <si>
    <t>Rechtsform des Antragstellers</t>
  </si>
  <si>
    <t>Gründungs- oder Registerdokumente, z.B. Auszug aus dem Handels- oder Vereinsregister (Legitimationsnachweis)</t>
  </si>
  <si>
    <t>Gültige Ausweiskopie einer vertretungsberechtigten Person, falls abweichend, zusätzlich eine gültige Ausweiskopie der handelnden (unterschreibenden) Person (Legitimationsnachweis)</t>
  </si>
  <si>
    <t>Unterlagen zur Legitimation</t>
  </si>
  <si>
    <t>… folgende Unterlagen zur Legitimation beigefügt sind:</t>
  </si>
  <si>
    <t>1. Gründungs- oder Registerdokumente 
2. gültige Ausweiskopie eines Vertretungsberechtigten, falls abweichend, zusätzlich eine gültige Ausweiskopie der handelnden (unterschreibenden) Person. 
Falls es sich um eine Kommune handelt, reichen Sie bitte eine gültige Ausweiskopie des/r Bürgermeisters/in, falls abweichend, zusätzlich eine gültige Ausweiskopie der handelnden (unterschreibenden) Person ein.</t>
  </si>
  <si>
    <t>Aufruftitel: Kontaktstellen für Zugewanderte aus der EU in arbeitsausbeuterischer Beschäftigung</t>
  </si>
  <si>
    <t>2.3 Landeskofinanzierungsmittel (0%)</t>
  </si>
  <si>
    <r>
      <rPr>
        <b/>
        <sz val="11"/>
        <rFont val="Arial"/>
        <family val="2"/>
      </rPr>
      <t xml:space="preserve">Summe ESF Plus-Finanzierung </t>
    </r>
    <r>
      <rPr>
        <sz val="11"/>
        <rFont val="Arial"/>
        <family val="2"/>
      </rPr>
      <t>(90%)</t>
    </r>
  </si>
  <si>
    <t>4-4305.94/2</t>
  </si>
  <si>
    <t>14. Oktober 2021</t>
  </si>
  <si>
    <t>Arbeitsausbeutung 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</si>
</sst>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6" x14ac:knownFonts="1">
    <font>
      <sz val="10"/>
      <name val="Arial"/>
    </font>
    <font>
      <sz val="10"/>
      <name val="Arial"/>
      <family val="2"/>
    </font>
    <font>
      <b/>
      <sz val="10"/>
      <name val="Arial"/>
      <family val="2"/>
    </font>
    <font>
      <b/>
      <sz val="14"/>
      <name val="Arial"/>
      <family val="2"/>
    </font>
    <font>
      <b/>
      <sz val="12"/>
      <name val="Arial"/>
      <family val="2"/>
    </font>
    <font>
      <sz val="8"/>
      <name val="Arial"/>
      <family val="2"/>
    </font>
    <font>
      <i/>
      <sz val="10"/>
      <name val="Arial"/>
      <family val="2"/>
    </font>
    <font>
      <b/>
      <i/>
      <sz val="10"/>
      <name val="Arial"/>
      <family val="2"/>
    </font>
    <font>
      <i/>
      <sz val="7"/>
      <name val="Arial"/>
      <family val="2"/>
    </font>
    <font>
      <sz val="8.5"/>
      <name val="Arial"/>
      <family val="2"/>
    </font>
    <font>
      <i/>
      <sz val="8.5"/>
      <name val="Arial"/>
      <family val="2"/>
    </font>
    <font>
      <b/>
      <i/>
      <sz val="8.5"/>
      <name val="Arial"/>
      <family val="2"/>
    </font>
    <font>
      <b/>
      <u/>
      <sz val="12"/>
      <name val="Arial"/>
      <family val="2"/>
    </font>
    <font>
      <sz val="12"/>
      <name val="Arial"/>
      <family val="2"/>
    </font>
    <font>
      <b/>
      <i/>
      <sz val="12"/>
      <name val="Arial"/>
      <family val="2"/>
    </font>
    <font>
      <i/>
      <sz val="12"/>
      <name val="Arial"/>
      <family val="2"/>
    </font>
    <font>
      <b/>
      <i/>
      <sz val="16"/>
      <name val="Arial"/>
      <family val="2"/>
    </font>
    <font>
      <b/>
      <sz val="16"/>
      <name val="Arial"/>
      <family val="2"/>
    </font>
    <font>
      <sz val="16"/>
      <name val="Arial"/>
      <family val="2"/>
    </font>
    <font>
      <sz val="11"/>
      <name val="Arial"/>
      <family val="2"/>
    </font>
    <font>
      <b/>
      <sz val="11"/>
      <name val="Arial"/>
      <family val="2"/>
    </font>
    <font>
      <b/>
      <sz val="8"/>
      <name val="Arial"/>
      <family val="2"/>
    </font>
    <font>
      <sz val="8"/>
      <color indexed="81"/>
      <name val="Tahoma"/>
      <family val="2"/>
    </font>
    <font>
      <b/>
      <sz val="8"/>
      <color indexed="81"/>
      <name val="Tahoma"/>
      <family val="2"/>
    </font>
    <font>
      <i/>
      <sz val="11"/>
      <name val="Arial"/>
      <family val="2"/>
    </font>
    <font>
      <u/>
      <sz val="12"/>
      <name val="Arial"/>
      <family val="2"/>
    </font>
    <font>
      <sz val="14"/>
      <name val="Arial"/>
      <family val="2"/>
    </font>
    <font>
      <b/>
      <u/>
      <sz val="11"/>
      <name val="Arial"/>
      <family val="2"/>
    </font>
    <font>
      <b/>
      <u/>
      <sz val="16"/>
      <name val="Arial"/>
      <family val="2"/>
    </font>
    <font>
      <sz val="10"/>
      <color indexed="8"/>
      <name val="Arial"/>
      <family val="2"/>
    </font>
    <font>
      <b/>
      <sz val="10"/>
      <color indexed="8"/>
      <name val="Arial"/>
      <family val="2"/>
    </font>
    <font>
      <b/>
      <sz val="20"/>
      <name val="Arial"/>
      <family val="2"/>
    </font>
    <font>
      <b/>
      <sz val="24"/>
      <name val="Arial"/>
      <family val="2"/>
    </font>
    <font>
      <sz val="11"/>
      <color indexed="8"/>
      <name val="Arial"/>
      <family val="2"/>
    </font>
    <font>
      <b/>
      <sz val="11"/>
      <color indexed="8"/>
      <name val="Arial"/>
      <family val="2"/>
    </font>
    <font>
      <b/>
      <sz val="12"/>
      <color indexed="8"/>
      <name val="Arial"/>
      <family val="2"/>
    </font>
    <font>
      <sz val="12"/>
      <color indexed="8"/>
      <name val="Arial"/>
      <family val="2"/>
    </font>
    <font>
      <b/>
      <sz val="18"/>
      <name val="Arial"/>
      <family val="2"/>
    </font>
    <font>
      <sz val="18"/>
      <name val="Arial"/>
      <family val="2"/>
    </font>
    <font>
      <sz val="12"/>
      <color indexed="10"/>
      <name val="Arial"/>
      <family val="2"/>
    </font>
    <font>
      <b/>
      <sz val="14"/>
      <color indexed="8"/>
      <name val="Arial"/>
      <family val="2"/>
    </font>
    <font>
      <b/>
      <i/>
      <sz val="14"/>
      <color indexed="10"/>
      <name val="Arial"/>
      <family val="2"/>
    </font>
    <font>
      <b/>
      <sz val="20"/>
      <color indexed="10"/>
      <name val="Arial"/>
      <family val="2"/>
    </font>
    <font>
      <sz val="12"/>
      <name val="Arial"/>
      <family val="2"/>
    </font>
    <font>
      <b/>
      <sz val="9"/>
      <name val="Arial"/>
      <family val="2"/>
    </font>
    <font>
      <u/>
      <sz val="10"/>
      <color theme="10"/>
      <name val="Arial"/>
      <family val="2"/>
    </font>
    <font>
      <b/>
      <i/>
      <sz val="11"/>
      <name val="Arial"/>
      <family val="2"/>
    </font>
    <font>
      <b/>
      <sz val="12"/>
      <color rgb="FFFF0000"/>
      <name val="Arial"/>
      <family val="2"/>
    </font>
    <font>
      <b/>
      <i/>
      <sz val="14"/>
      <name val="Arial"/>
      <family val="2"/>
    </font>
    <font>
      <sz val="10"/>
      <color rgb="FFFF0000"/>
      <name val="Arial"/>
      <family val="2"/>
    </font>
    <font>
      <b/>
      <sz val="24"/>
      <color rgb="FFFF0000"/>
      <name val="Arial"/>
      <family val="2"/>
    </font>
    <font>
      <sz val="16"/>
      <color rgb="FFFF0000"/>
      <name val="Arial"/>
      <family val="2"/>
    </font>
    <font>
      <sz val="10"/>
      <color rgb="FFFFC000"/>
      <name val="Arial"/>
      <family val="2"/>
    </font>
    <font>
      <sz val="12"/>
      <color rgb="FFFF0000"/>
      <name val="Arial"/>
      <family val="2"/>
    </font>
    <font>
      <b/>
      <sz val="20"/>
      <color rgb="FFFF0000"/>
      <name val="Arial"/>
      <family val="2"/>
    </font>
    <font>
      <b/>
      <sz val="18"/>
      <color rgb="FFFF0000"/>
      <name val="Arial"/>
      <family val="2"/>
    </font>
    <font>
      <strike/>
      <sz val="16"/>
      <color rgb="FFFF0000"/>
      <name val="Arial"/>
      <family val="2"/>
    </font>
    <font>
      <b/>
      <sz val="10"/>
      <color theme="9"/>
      <name val="Arial"/>
      <family val="2"/>
    </font>
    <font>
      <sz val="12"/>
      <color theme="9"/>
      <name val="Arial"/>
      <family val="2"/>
    </font>
    <font>
      <sz val="12"/>
      <color theme="9" tint="-0.499984740745262"/>
      <name val="Arial"/>
      <family val="2"/>
    </font>
    <font>
      <b/>
      <u/>
      <sz val="14"/>
      <name val="Arial"/>
      <family val="2"/>
    </font>
    <font>
      <i/>
      <sz val="12"/>
      <color theme="9" tint="-0.499984740745262"/>
      <name val="Arial"/>
      <family val="2"/>
    </font>
    <font>
      <b/>
      <sz val="12"/>
      <color theme="1"/>
      <name val="Arial"/>
      <family val="2"/>
    </font>
    <font>
      <b/>
      <i/>
      <sz val="12"/>
      <color rgb="FFFF0000"/>
      <name val="Arial"/>
      <family val="2"/>
    </font>
    <font>
      <i/>
      <sz val="12"/>
      <color rgb="FFFF0000"/>
      <name val="Arial"/>
      <family val="2"/>
    </font>
    <font>
      <i/>
      <sz val="9"/>
      <color theme="9" tint="-0.499984740745262"/>
      <name val="Arial"/>
      <family val="2"/>
    </font>
    <font>
      <sz val="11"/>
      <color rgb="FFFF0000"/>
      <name val="Arial"/>
      <family val="2"/>
    </font>
    <font>
      <b/>
      <sz val="11"/>
      <color rgb="FFFF0000"/>
      <name val="Arial"/>
      <family val="2"/>
    </font>
    <font>
      <i/>
      <sz val="12"/>
      <color indexed="8"/>
      <name val="Arial"/>
      <family val="2"/>
    </font>
    <font>
      <i/>
      <sz val="11"/>
      <color theme="1"/>
      <name val="Arial"/>
      <family val="2"/>
    </font>
    <font>
      <sz val="11"/>
      <color theme="1"/>
      <name val="Arial"/>
      <family val="2"/>
    </font>
    <font>
      <b/>
      <sz val="11"/>
      <color theme="9" tint="-0.499984740745262"/>
      <name val="Arial"/>
      <family val="2"/>
    </font>
    <font>
      <i/>
      <sz val="9"/>
      <name val="Arial"/>
      <family val="2"/>
    </font>
    <font>
      <b/>
      <sz val="12"/>
      <color theme="1" tint="0.499984740745262"/>
      <name val="Arial"/>
      <family val="2"/>
    </font>
    <font>
      <sz val="10"/>
      <color theme="1" tint="0.499984740745262"/>
      <name val="Arial"/>
      <family val="2"/>
    </font>
    <font>
      <sz val="10"/>
      <color indexed="1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2"/>
      </patternFill>
    </fill>
    <fill>
      <patternFill patternType="solid">
        <fgColor rgb="FFFFFF00"/>
        <bgColor indexed="64"/>
      </patternFill>
    </fill>
    <fill>
      <patternFill patternType="solid">
        <fgColor rgb="FFFFFDE9"/>
        <bgColor indexed="64"/>
      </patternFill>
    </fill>
    <fill>
      <patternFill patternType="solid">
        <fgColor rgb="FFFFFDE9"/>
        <bgColor indexed="22"/>
      </patternFill>
    </fill>
    <fill>
      <patternFill patternType="solid">
        <fgColor rgb="FFE6E6E6"/>
        <bgColor indexed="64"/>
      </patternFill>
    </fill>
    <fill>
      <patternFill patternType="solid">
        <fgColor rgb="FFE6E6E6"/>
        <bgColor indexed="22"/>
      </patternFill>
    </fill>
    <fill>
      <patternFill patternType="lightDown">
        <fgColor theme="1" tint="0.499984740745262"/>
        <bgColor indexed="65"/>
      </patternFill>
    </fill>
    <fill>
      <patternFill patternType="darkDown">
        <fgColor indexed="22"/>
        <bgColor rgb="FFE6E6E6"/>
      </patternFill>
    </fill>
    <fill>
      <patternFill patternType="darkDown">
        <bgColor rgb="FFFFFDE9"/>
      </patternFill>
    </fill>
    <fill>
      <patternFill patternType="darkDown">
        <fgColor indexed="22"/>
        <bgColor rgb="FFFFFDE9"/>
      </patternFill>
    </fill>
    <fill>
      <patternFill patternType="darkDown">
        <bgColor rgb="FFE6E6E6"/>
      </patternFill>
    </fill>
    <fill>
      <patternFill patternType="darkDown"/>
    </fill>
    <fill>
      <patternFill patternType="darkDown">
        <fgColor indexed="22"/>
        <bgColor indexed="9"/>
      </patternFill>
    </fill>
    <fill>
      <patternFill patternType="darkDown">
        <bgColor indexed="9"/>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43"/>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9" fillId="0" borderId="0"/>
    <xf numFmtId="0" fontId="1" fillId="0" borderId="0"/>
    <xf numFmtId="9" fontId="1" fillId="0" borderId="0" applyFont="0" applyFill="0" applyBorder="0" applyAlignment="0" applyProtection="0"/>
    <xf numFmtId="0" fontId="45" fillId="0" borderId="0" applyNumberFormat="0" applyFill="0" applyBorder="0" applyAlignment="0" applyProtection="0"/>
  </cellStyleXfs>
  <cellXfs count="877">
    <xf numFmtId="0" fontId="0" fillId="0" borderId="0" xfId="0"/>
    <xf numFmtId="0" fontId="18" fillId="0" borderId="0" xfId="0" applyFont="1" applyFill="1" applyBorder="1" applyAlignment="1">
      <alignment vertical="center"/>
    </xf>
    <xf numFmtId="0" fontId="20" fillId="0" borderId="0" xfId="0" applyFont="1" applyBorder="1" applyAlignment="1">
      <alignment horizontal="center"/>
    </xf>
    <xf numFmtId="0" fontId="19" fillId="0" borderId="0" xfId="0" applyFont="1" applyBorder="1" applyAlignment="1">
      <alignment horizontal="center"/>
    </xf>
    <xf numFmtId="0" fontId="7" fillId="0" borderId="0" xfId="0" applyFont="1" applyBorder="1" applyProtection="1"/>
    <xf numFmtId="0" fontId="8" fillId="0" borderId="0" xfId="0" applyFont="1" applyFill="1" applyBorder="1" applyProtection="1"/>
    <xf numFmtId="0" fontId="14" fillId="0" borderId="0" xfId="0" applyFont="1" applyBorder="1" applyProtection="1"/>
    <xf numFmtId="0" fontId="15" fillId="0" borderId="0" xfId="0" applyFont="1" applyFill="1" applyBorder="1" applyProtection="1"/>
    <xf numFmtId="0" fontId="7" fillId="0" borderId="0" xfId="0" applyFont="1" applyFill="1" applyBorder="1" applyProtection="1"/>
    <xf numFmtId="0" fontId="9" fillId="0" borderId="0" xfId="0" applyFont="1" applyBorder="1" applyProtection="1"/>
    <xf numFmtId="0" fontId="11" fillId="0" borderId="0" xfId="0" applyFont="1" applyFill="1" applyBorder="1" applyProtection="1"/>
    <xf numFmtId="0" fontId="10" fillId="0" borderId="0" xfId="0" applyFont="1" applyFill="1" applyBorder="1" applyProtection="1"/>
    <xf numFmtId="0" fontId="19" fillId="0" borderId="0" xfId="0" applyFont="1" applyFill="1" applyBorder="1" applyAlignment="1" applyProtection="1">
      <alignment horizontal="left" vertical="center"/>
    </xf>
    <xf numFmtId="0" fontId="13" fillId="0" borderId="0" xfId="0" applyFont="1" applyFill="1" applyBorder="1" applyAlignment="1">
      <alignment horizontal="left" vertical="center"/>
    </xf>
    <xf numFmtId="0" fontId="13"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26" fillId="0" borderId="0" xfId="0" applyFont="1" applyFill="1" applyBorder="1" applyAlignment="1">
      <alignment horizontal="left" vertical="center"/>
    </xf>
    <xf numFmtId="0" fontId="13" fillId="0" borderId="0" xfId="0" applyFont="1" applyFill="1" applyBorder="1" applyAlignment="1" applyProtection="1">
      <alignment horizontal="center" vertical="center"/>
    </xf>
    <xf numFmtId="0" fontId="7" fillId="0" borderId="13" xfId="0" applyFont="1" applyFill="1" applyBorder="1" applyProtection="1"/>
    <xf numFmtId="0" fontId="13" fillId="0" borderId="0" xfId="0" applyFont="1" applyFill="1" applyBorder="1" applyAlignment="1" applyProtection="1">
      <alignment horizontal="center" vertical="center" wrapText="1"/>
    </xf>
    <xf numFmtId="0" fontId="21" fillId="0" borderId="0" xfId="0" applyFont="1" applyBorder="1" applyAlignment="1">
      <alignment horizontal="center" wrapText="1"/>
    </xf>
    <xf numFmtId="0" fontId="0" fillId="0" borderId="0" xfId="0" applyBorder="1" applyAlignment="1">
      <alignment wrapText="1"/>
    </xf>
    <xf numFmtId="0" fontId="1" fillId="2" borderId="0" xfId="0" applyFont="1" applyFill="1" applyBorder="1" applyAlignment="1">
      <alignment horizontal="left" vertical="center"/>
    </xf>
    <xf numFmtId="0" fontId="1" fillId="0" borderId="1" xfId="0" applyFont="1" applyBorder="1" applyAlignment="1">
      <alignment wrapText="1"/>
    </xf>
    <xf numFmtId="4" fontId="20" fillId="0" borderId="1" xfId="0" applyNumberFormat="1" applyFont="1" applyFill="1" applyBorder="1" applyAlignment="1" applyProtection="1">
      <alignment horizontal="right" vertical="center"/>
      <protection locked="0"/>
    </xf>
    <xf numFmtId="0" fontId="1" fillId="0" borderId="1" xfId="0" applyFont="1" applyFill="1" applyBorder="1" applyAlignment="1">
      <alignment horizontal="left" vertical="center" wrapText="1"/>
    </xf>
    <xf numFmtId="0" fontId="6" fillId="0" borderId="0" xfId="0" applyFont="1" applyFill="1" applyBorder="1" applyProtection="1"/>
    <xf numFmtId="0" fontId="13" fillId="0" borderId="0" xfId="0" applyFont="1" applyFill="1" applyBorder="1" applyProtection="1"/>
    <xf numFmtId="0" fontId="8" fillId="0" borderId="0" xfId="0" applyFont="1" applyBorder="1" applyProtection="1"/>
    <xf numFmtId="0" fontId="6" fillId="0" borderId="0" xfId="0" applyFont="1" applyBorder="1" applyProtection="1"/>
    <xf numFmtId="0" fontId="10" fillId="0" borderId="0" xfId="0" applyFont="1" applyBorder="1" applyProtection="1"/>
    <xf numFmtId="0" fontId="9" fillId="0" borderId="0" xfId="0" applyFont="1" applyFill="1" applyBorder="1" applyProtection="1"/>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left" vertical="center"/>
    </xf>
    <xf numFmtId="0" fontId="19" fillId="0" borderId="0" xfId="0" applyFont="1" applyFill="1" applyBorder="1" applyAlignment="1" applyProtection="1">
      <alignment vertical="center" wrapText="1"/>
    </xf>
    <xf numFmtId="0" fontId="20" fillId="0" borderId="0" xfId="0" applyFont="1" applyFill="1" applyBorder="1" applyProtection="1"/>
    <xf numFmtId="0" fontId="19" fillId="0" borderId="0" xfId="0" applyFont="1" applyFill="1" applyBorder="1" applyAlignment="1" applyProtection="1">
      <alignment horizontal="center" vertical="center"/>
    </xf>
    <xf numFmtId="0" fontId="24" fillId="0" borderId="0" xfId="0" applyFont="1" applyFill="1" applyBorder="1" applyProtection="1"/>
    <xf numFmtId="0"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wrapText="1"/>
    </xf>
    <xf numFmtId="0" fontId="19" fillId="0" borderId="0" xfId="0" applyFont="1" applyFill="1" applyBorder="1" applyProtection="1"/>
    <xf numFmtId="0" fontId="20" fillId="0" borderId="13" xfId="0" applyNumberFormat="1" applyFont="1" applyFill="1" applyBorder="1" applyAlignment="1" applyProtection="1">
      <alignment vertical="center"/>
    </xf>
    <xf numFmtId="0" fontId="19" fillId="0" borderId="13"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19" fillId="0" borderId="13" xfId="0" applyFont="1" applyFill="1" applyBorder="1" applyAlignment="1" applyProtection="1">
      <alignment horizontal="center" vertical="center"/>
    </xf>
    <xf numFmtId="0" fontId="19" fillId="0" borderId="13" xfId="0" applyFont="1" applyFill="1" applyBorder="1" applyProtection="1"/>
    <xf numFmtId="0" fontId="0" fillId="0" borderId="0" xfId="0" applyAlignment="1">
      <alignment vertical="center"/>
    </xf>
    <xf numFmtId="0" fontId="1" fillId="0" borderId="0" xfId="0" applyFont="1" applyFill="1" applyProtection="1"/>
    <xf numFmtId="0" fontId="1" fillId="0" borderId="0" xfId="0" applyFont="1" applyFill="1"/>
    <xf numFmtId="0" fontId="0" fillId="0" borderId="0" xfId="0" applyProtection="1"/>
    <xf numFmtId="0" fontId="13" fillId="0" borderId="0" xfId="0" applyFont="1" applyProtection="1"/>
    <xf numFmtId="0" fontId="13" fillId="0" borderId="0" xfId="0" applyFont="1"/>
    <xf numFmtId="0" fontId="1" fillId="0" borderId="0" xfId="0" applyFont="1" applyFill="1" applyAlignment="1" applyProtection="1">
      <alignment vertical="center"/>
    </xf>
    <xf numFmtId="0" fontId="1" fillId="0" borderId="0" xfId="0" applyFont="1" applyFill="1" applyAlignment="1">
      <alignment vertical="center"/>
    </xf>
    <xf numFmtId="0" fontId="0" fillId="0" borderId="0" xfId="0" applyAlignment="1" applyProtection="1">
      <alignment vertical="center"/>
    </xf>
    <xf numFmtId="0" fontId="13" fillId="0" borderId="0" xfId="0" applyFont="1" applyFill="1" applyProtection="1"/>
    <xf numFmtId="0" fontId="6" fillId="0" borderId="0" xfId="0" applyFont="1" applyProtection="1"/>
    <xf numFmtId="0" fontId="6" fillId="0" borderId="0" xfId="0" applyFont="1"/>
    <xf numFmtId="0" fontId="5" fillId="0" borderId="0" xfId="0" applyFont="1" applyFill="1" applyAlignment="1" applyProtection="1">
      <alignment wrapText="1"/>
    </xf>
    <xf numFmtId="0" fontId="5" fillId="0" borderId="0" xfId="0" applyFont="1" applyFill="1" applyAlignment="1">
      <alignment wrapText="1"/>
    </xf>
    <xf numFmtId="0" fontId="0" fillId="0" borderId="0" xfId="0" applyAlignment="1" applyProtection="1">
      <alignment vertical="top"/>
    </xf>
    <xf numFmtId="0" fontId="0" fillId="0" borderId="0" xfId="0" applyAlignment="1">
      <alignment vertical="top"/>
    </xf>
    <xf numFmtId="0" fontId="33" fillId="0" borderId="4"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protection locked="0"/>
    </xf>
    <xf numFmtId="0" fontId="13" fillId="0" borderId="0" xfId="0" applyFont="1" applyFill="1"/>
    <xf numFmtId="0" fontId="19" fillId="0" borderId="0" xfId="0" applyFont="1" applyFill="1"/>
    <xf numFmtId="0" fontId="19" fillId="0" borderId="13" xfId="0" applyFont="1" applyFill="1" applyBorder="1"/>
    <xf numFmtId="0" fontId="1" fillId="0" borderId="13" xfId="0" applyFont="1" applyFill="1" applyBorder="1" applyProtection="1"/>
    <xf numFmtId="0" fontId="1" fillId="0" borderId="0" xfId="0" applyFont="1" applyFill="1" applyBorder="1" applyAlignment="1">
      <alignment horizontal="left" vertical="center"/>
    </xf>
    <xf numFmtId="0" fontId="5" fillId="0" borderId="0" xfId="0" applyFont="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Border="1" applyAlignment="1">
      <alignment horizontal="center" wrapText="1"/>
    </xf>
    <xf numFmtId="0" fontId="5" fillId="2" borderId="0" xfId="0" applyFont="1" applyFill="1" applyBorder="1" applyAlignment="1">
      <alignment horizontal="left" vertical="center" wrapText="1"/>
    </xf>
    <xf numFmtId="0" fontId="5" fillId="0" borderId="0" xfId="0" applyFont="1" applyBorder="1" applyAlignment="1">
      <alignment horizontal="left" vertical="top" wrapText="1"/>
    </xf>
    <xf numFmtId="0" fontId="1" fillId="0" borderId="0" xfId="0" applyFont="1" applyFill="1" applyBorder="1" applyProtection="1"/>
    <xf numFmtId="0" fontId="1" fillId="0" borderId="0" xfId="0" applyFont="1" applyBorder="1" applyProtection="1"/>
    <xf numFmtId="4" fontId="1" fillId="2" borderId="5" xfId="0" applyNumberFormat="1" applyFont="1" applyFill="1" applyBorder="1" applyAlignment="1" applyProtection="1">
      <alignment horizontal="right" vertical="center"/>
    </xf>
    <xf numFmtId="0" fontId="1" fillId="0" borderId="0" xfId="0" applyFont="1" applyBorder="1" applyAlignment="1">
      <alignment wrapText="1"/>
    </xf>
    <xf numFmtId="0" fontId="1" fillId="0" borderId="0" xfId="0" applyFont="1" applyFill="1" applyBorder="1" applyAlignment="1">
      <alignment horizontal="left" vertical="center" wrapText="1"/>
    </xf>
    <xf numFmtId="10" fontId="19" fillId="4" borderId="1" xfId="0" applyNumberFormat="1" applyFont="1" applyFill="1" applyBorder="1" applyAlignment="1" applyProtection="1">
      <alignment vertical="center" wrapText="1"/>
      <protection locked="0"/>
    </xf>
    <xf numFmtId="10" fontId="20" fillId="2" borderId="1"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10" fontId="20" fillId="4" borderId="17"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left" vertical="top"/>
    </xf>
    <xf numFmtId="0" fontId="4" fillId="6" borderId="0" xfId="0" applyFont="1" applyFill="1" applyBorder="1" applyAlignment="1">
      <alignment horizontal="left" vertical="center"/>
    </xf>
    <xf numFmtId="0" fontId="17" fillId="6" borderId="0" xfId="0" applyFont="1" applyFill="1" applyBorder="1" applyAlignment="1">
      <alignment vertical="center"/>
    </xf>
    <xf numFmtId="0" fontId="18" fillId="6" borderId="0" xfId="0" applyFont="1" applyFill="1" applyBorder="1" applyAlignment="1">
      <alignment vertical="center"/>
    </xf>
    <xf numFmtId="0" fontId="51" fillId="6" borderId="0" xfId="0" applyFont="1" applyFill="1" applyBorder="1" applyAlignment="1">
      <alignment vertical="center"/>
    </xf>
    <xf numFmtId="0" fontId="4" fillId="6" borderId="0" xfId="0" applyFont="1" applyFill="1" applyBorder="1" applyAlignment="1">
      <alignment vertical="center"/>
    </xf>
    <xf numFmtId="0" fontId="13" fillId="6" borderId="0" xfId="0" applyFont="1" applyFill="1" applyBorder="1" applyAlignment="1">
      <alignment horizontal="left" vertical="center"/>
    </xf>
    <xf numFmtId="0" fontId="4" fillId="6" borderId="0" xfId="0" applyFont="1" applyFill="1" applyBorder="1" applyAlignment="1">
      <alignment vertical="center" wrapText="1"/>
    </xf>
    <xf numFmtId="0" fontId="41" fillId="6" borderId="0" xfId="0" applyFont="1" applyFill="1" applyBorder="1" applyAlignment="1">
      <alignment wrapText="1"/>
    </xf>
    <xf numFmtId="0" fontId="4" fillId="6" borderId="0" xfId="0" applyFont="1" applyFill="1" applyBorder="1" applyAlignment="1">
      <alignment horizontal="left" vertical="top"/>
    </xf>
    <xf numFmtId="0" fontId="3" fillId="6" borderId="0" xfId="0" applyFont="1" applyFill="1" applyBorder="1" applyAlignment="1">
      <alignment horizontal="left" vertical="center"/>
    </xf>
    <xf numFmtId="0" fontId="3" fillId="7" borderId="0" xfId="0" applyFont="1" applyFill="1" applyBorder="1" applyAlignment="1">
      <alignment horizontal="left" vertical="center" wrapText="1"/>
    </xf>
    <xf numFmtId="0" fontId="26" fillId="6" borderId="0" xfId="0" applyFont="1" applyFill="1" applyBorder="1" applyAlignment="1">
      <alignment horizontal="left" vertical="center" wrapText="1"/>
    </xf>
    <xf numFmtId="0" fontId="4" fillId="7" borderId="0" xfId="0" applyFont="1" applyFill="1" applyBorder="1" applyAlignment="1">
      <alignment horizontal="left" vertical="top" wrapText="1"/>
    </xf>
    <xf numFmtId="0" fontId="4" fillId="6" borderId="0" xfId="0" applyFont="1" applyFill="1" applyBorder="1" applyAlignment="1" applyProtection="1">
      <alignment vertical="top" wrapText="1"/>
    </xf>
    <xf numFmtId="0" fontId="15" fillId="6" borderId="0" xfId="0" applyFont="1" applyFill="1" applyBorder="1" applyAlignment="1">
      <alignment horizontal="left" vertical="center"/>
    </xf>
    <xf numFmtId="0" fontId="16" fillId="6" borderId="0" xfId="0" applyFont="1" applyFill="1" applyBorder="1" applyAlignment="1">
      <alignment vertical="center"/>
    </xf>
    <xf numFmtId="0" fontId="14" fillId="6" borderId="0" xfId="0" applyFont="1" applyFill="1" applyBorder="1" applyAlignment="1">
      <alignment horizontal="left" vertical="center"/>
    </xf>
    <xf numFmtId="0" fontId="13" fillId="6" borderId="0" xfId="0" applyFont="1" applyFill="1" applyBorder="1" applyAlignment="1">
      <alignment vertical="center"/>
    </xf>
    <xf numFmtId="0" fontId="13" fillId="6" borderId="0" xfId="0" applyFont="1" applyFill="1" applyBorder="1" applyAlignment="1" applyProtection="1">
      <alignment horizontal="left" vertical="center"/>
    </xf>
    <xf numFmtId="0" fontId="13" fillId="6" borderId="0" xfId="0" applyFont="1" applyFill="1" applyBorder="1" applyAlignment="1">
      <alignment horizontal="left" vertical="center" indent="1"/>
    </xf>
    <xf numFmtId="0" fontId="13" fillId="6" borderId="0" xfId="0" applyFont="1" applyFill="1" applyBorder="1" applyAlignment="1">
      <alignment horizontal="left" vertical="center" wrapText="1"/>
    </xf>
    <xf numFmtId="0" fontId="0" fillId="6" borderId="0" xfId="0" applyFill="1" applyAlignment="1">
      <alignment horizontal="left" vertical="center" wrapText="1"/>
    </xf>
    <xf numFmtId="0" fontId="13" fillId="6" borderId="0" xfId="0" applyFont="1" applyFill="1" applyBorder="1" applyAlignment="1">
      <alignment horizontal="left" vertical="center"/>
    </xf>
    <xf numFmtId="0" fontId="53" fillId="6" borderId="0" xfId="0" applyFont="1" applyFill="1" applyBorder="1" applyAlignment="1">
      <alignment horizontal="left" vertical="center"/>
    </xf>
    <xf numFmtId="0" fontId="13" fillId="6" borderId="0" xfId="0" applyFont="1" applyFill="1" applyBorder="1" applyAlignment="1">
      <alignment horizontal="left" vertical="top"/>
    </xf>
    <xf numFmtId="0" fontId="13" fillId="6" borderId="0" xfId="0" applyFont="1" applyFill="1" applyBorder="1" applyAlignment="1" applyProtection="1">
      <alignment vertical="center"/>
    </xf>
    <xf numFmtId="0" fontId="18"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5" fillId="6" borderId="0" xfId="0" applyFont="1" applyFill="1" applyBorder="1" applyAlignment="1" applyProtection="1">
      <alignment horizontal="left" vertical="center"/>
    </xf>
    <xf numFmtId="0" fontId="47" fillId="6" borderId="0" xfId="0" applyFont="1" applyFill="1" applyBorder="1" applyAlignment="1">
      <alignment horizontal="center" vertical="center"/>
    </xf>
    <xf numFmtId="0" fontId="18" fillId="6" borderId="0" xfId="0" applyFont="1" applyFill="1" applyBorder="1" applyAlignment="1">
      <alignment vertical="top"/>
    </xf>
    <xf numFmtId="0" fontId="24" fillId="6" borderId="0" xfId="0" applyFont="1" applyFill="1" applyBorder="1" applyAlignment="1">
      <alignment horizontal="left" vertical="center"/>
    </xf>
    <xf numFmtId="0" fontId="62" fillId="6" borderId="0" xfId="0" applyFont="1" applyFill="1" applyBorder="1" applyAlignment="1">
      <alignment horizontal="left" vertical="center"/>
    </xf>
    <xf numFmtId="0" fontId="4" fillId="6" borderId="0" xfId="0" applyFont="1" applyFill="1" applyBorder="1" applyAlignment="1">
      <alignment horizontal="left" vertical="center"/>
    </xf>
    <xf numFmtId="0" fontId="53" fillId="6" borderId="0" xfId="0" applyFont="1" applyFill="1" applyBorder="1" applyAlignment="1" applyProtection="1">
      <alignment horizontal="left" vertical="center"/>
    </xf>
    <xf numFmtId="0" fontId="25" fillId="6" borderId="0" xfId="0" applyFont="1" applyFill="1" applyBorder="1" applyAlignment="1">
      <alignment horizontal="left" vertical="center"/>
    </xf>
    <xf numFmtId="0" fontId="13" fillId="7" borderId="4" xfId="0" applyFont="1" applyFill="1" applyBorder="1" applyAlignment="1">
      <alignment horizontal="center" vertical="center"/>
    </xf>
    <xf numFmtId="0" fontId="1" fillId="6" borderId="0" xfId="0" applyFont="1" applyFill="1" applyBorder="1" applyAlignment="1">
      <alignment horizontal="left" vertical="top"/>
    </xf>
    <xf numFmtId="4" fontId="2" fillId="9" borderId="1" xfId="0" applyNumberFormat="1" applyFont="1" applyFill="1" applyBorder="1" applyAlignment="1">
      <alignment horizontal="right" vertical="center"/>
    </xf>
    <xf numFmtId="4" fontId="1" fillId="9" borderId="1" xfId="0" applyNumberFormat="1" applyFont="1" applyFill="1" applyBorder="1" applyAlignment="1">
      <alignment horizontal="right" vertical="center"/>
    </xf>
    <xf numFmtId="2" fontId="1" fillId="9" borderId="1" xfId="0" applyNumberFormat="1" applyFont="1" applyFill="1" applyBorder="1" applyAlignment="1">
      <alignment horizontal="right" vertical="center"/>
    </xf>
    <xf numFmtId="2" fontId="2" fillId="9" borderId="1" xfId="0" applyNumberFormat="1" applyFont="1" applyFill="1" applyBorder="1" applyAlignment="1">
      <alignment horizontal="right" vertical="center"/>
    </xf>
    <xf numFmtId="0" fontId="4" fillId="7" borderId="0" xfId="0" applyFont="1" applyFill="1" applyBorder="1" applyAlignment="1">
      <alignment horizontal="left" vertical="center"/>
    </xf>
    <xf numFmtId="0" fontId="13" fillId="6" borderId="0" xfId="0" applyFont="1" applyFill="1" applyBorder="1" applyAlignment="1">
      <alignment horizontal="left" vertical="top" wrapText="1"/>
    </xf>
    <xf numFmtId="0" fontId="58" fillId="6" borderId="0" xfId="0" applyFont="1" applyFill="1" applyBorder="1" applyAlignment="1">
      <alignment horizontal="left" vertical="center"/>
    </xf>
    <xf numFmtId="0" fontId="58" fillId="6" borderId="0" xfId="2" applyFont="1" applyFill="1" applyBorder="1" applyAlignment="1" applyProtection="1">
      <alignment horizontal="left" vertical="center"/>
    </xf>
    <xf numFmtId="0" fontId="58" fillId="6" borderId="0" xfId="0" applyFont="1" applyFill="1" applyBorder="1" applyAlignment="1">
      <alignment horizontal="left" vertical="center" wrapText="1"/>
    </xf>
    <xf numFmtId="0" fontId="59" fillId="6" borderId="0" xfId="0" applyFont="1" applyFill="1" applyBorder="1" applyAlignment="1" applyProtection="1">
      <alignment vertical="center" wrapText="1"/>
    </xf>
    <xf numFmtId="0" fontId="58" fillId="6" borderId="0" xfId="0" applyFont="1" applyFill="1" applyBorder="1" applyAlignment="1" applyProtection="1">
      <alignment horizontal="left" vertical="center" wrapText="1"/>
    </xf>
    <xf numFmtId="0" fontId="13" fillId="6" borderId="0" xfId="0" applyFont="1" applyFill="1" applyBorder="1" applyAlignment="1" applyProtection="1">
      <alignment vertical="center" wrapText="1"/>
    </xf>
    <xf numFmtId="0" fontId="13" fillId="6" borderId="0" xfId="0" applyFont="1" applyFill="1" applyBorder="1" applyAlignment="1" applyProtection="1">
      <alignment horizontal="left" vertical="center" wrapText="1"/>
    </xf>
    <xf numFmtId="0" fontId="13" fillId="6" borderId="0" xfId="0" applyFont="1" applyFill="1" applyBorder="1" applyAlignment="1" applyProtection="1">
      <alignment horizontal="left" vertical="top"/>
    </xf>
    <xf numFmtId="0" fontId="15" fillId="6" borderId="0" xfId="0" applyFont="1" applyFill="1" applyBorder="1" applyAlignment="1">
      <alignment vertical="center"/>
    </xf>
    <xf numFmtId="0" fontId="13" fillId="6" borderId="20" xfId="0" applyFont="1" applyFill="1" applyBorder="1" applyAlignment="1" applyProtection="1">
      <alignment horizontal="left" vertical="center"/>
    </xf>
    <xf numFmtId="0" fontId="13" fillId="7" borderId="0" xfId="0" applyFont="1" applyFill="1" applyBorder="1" applyAlignment="1">
      <alignment horizontal="left" vertical="center" wrapText="1"/>
    </xf>
    <xf numFmtId="0" fontId="4" fillId="6" borderId="0" xfId="0" applyFont="1" applyFill="1" applyBorder="1" applyAlignment="1" applyProtection="1">
      <alignment horizontal="left" vertical="top"/>
    </xf>
    <xf numFmtId="0" fontId="20" fillId="6" borderId="0" xfId="0" applyFont="1" applyFill="1" applyBorder="1" applyAlignment="1" applyProtection="1">
      <alignment horizontal="center" vertical="center"/>
    </xf>
    <xf numFmtId="49" fontId="20" fillId="6" borderId="0" xfId="0" applyNumberFormat="1" applyFont="1" applyFill="1" applyBorder="1" applyAlignment="1" applyProtection="1">
      <alignment horizontal="left" vertical="center"/>
    </xf>
    <xf numFmtId="0" fontId="19" fillId="6" borderId="0" xfId="0" applyFont="1" applyFill="1" applyBorder="1" applyAlignment="1" applyProtection="1">
      <alignment vertical="center" wrapText="1"/>
    </xf>
    <xf numFmtId="0" fontId="20" fillId="6" borderId="0" xfId="0" applyFont="1" applyFill="1" applyBorder="1" applyProtection="1"/>
    <xf numFmtId="0" fontId="19" fillId="6" borderId="0" xfId="0" applyFont="1" applyFill="1" applyBorder="1" applyAlignment="1" applyProtection="1">
      <alignment horizontal="center" vertical="center"/>
    </xf>
    <xf numFmtId="0" fontId="24" fillId="6" borderId="0" xfId="0" applyFont="1" applyFill="1" applyBorder="1" applyProtection="1"/>
    <xf numFmtId="49" fontId="12" fillId="6" borderId="0" xfId="0" applyNumberFormat="1" applyFont="1" applyFill="1" applyBorder="1" applyAlignment="1" applyProtection="1">
      <alignment horizontal="left" vertical="center"/>
    </xf>
    <xf numFmtId="0" fontId="3" fillId="6" borderId="0" xfId="0" applyFont="1" applyFill="1" applyBorder="1" applyAlignment="1" applyProtection="1">
      <alignment vertical="center" wrapText="1"/>
    </xf>
    <xf numFmtId="49" fontId="20"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6" borderId="11" xfId="0" applyNumberFormat="1" applyFont="1" applyFill="1" applyBorder="1" applyAlignment="1" applyProtection="1">
      <alignment horizontal="center" vertical="center"/>
    </xf>
    <xf numFmtId="0" fontId="4" fillId="6" borderId="11" xfId="0" applyFont="1" applyFill="1" applyBorder="1" applyAlignment="1" applyProtection="1">
      <alignment horizontal="center" vertical="center"/>
    </xf>
    <xf numFmtId="0" fontId="1" fillId="7" borderId="4" xfId="0" applyFont="1" applyFill="1" applyBorder="1" applyAlignment="1" applyProtection="1">
      <alignment horizontal="center" vertical="center" wrapText="1"/>
    </xf>
    <xf numFmtId="4" fontId="20" fillId="6" borderId="0" xfId="0" applyNumberFormat="1" applyFont="1" applyFill="1" applyBorder="1" applyProtection="1"/>
    <xf numFmtId="4" fontId="19" fillId="6" borderId="0" xfId="0" applyNumberFormat="1" applyFont="1" applyFill="1" applyBorder="1" applyAlignment="1" applyProtection="1">
      <alignment horizontal="center" vertical="center"/>
    </xf>
    <xf numFmtId="0" fontId="52" fillId="6" borderId="0" xfId="0" applyFont="1" applyFill="1" applyBorder="1" applyAlignment="1" applyProtection="1">
      <alignment wrapText="1"/>
    </xf>
    <xf numFmtId="0" fontId="19" fillId="7" borderId="1" xfId="0" applyFont="1" applyFill="1" applyBorder="1" applyAlignment="1" applyProtection="1">
      <alignment horizontal="left" vertical="center" wrapText="1"/>
    </xf>
    <xf numFmtId="0" fontId="19" fillId="7" borderId="1" xfId="0" applyFont="1" applyFill="1" applyBorder="1" applyAlignment="1" applyProtection="1">
      <alignment vertical="center" wrapText="1"/>
    </xf>
    <xf numFmtId="49" fontId="19" fillId="7" borderId="1" xfId="0" applyNumberFormat="1" applyFont="1" applyFill="1" applyBorder="1" applyAlignment="1" applyProtection="1">
      <alignment horizontal="left" vertical="center" wrapText="1"/>
    </xf>
    <xf numFmtId="0" fontId="20" fillId="6" borderId="0" xfId="0" applyFont="1" applyFill="1" applyBorder="1" applyAlignment="1" applyProtection="1">
      <alignment horizontal="right"/>
    </xf>
    <xf numFmtId="16" fontId="19" fillId="6" borderId="0" xfId="0" applyNumberFormat="1" applyFont="1" applyFill="1" applyBorder="1" applyAlignment="1" applyProtection="1">
      <alignment horizontal="right" vertical="center"/>
    </xf>
    <xf numFmtId="0" fontId="19" fillId="6" borderId="0" xfId="0" applyFont="1" applyFill="1" applyBorder="1" applyAlignment="1" applyProtection="1">
      <alignment horizontal="right" vertical="center"/>
    </xf>
    <xf numFmtId="49" fontId="19" fillId="6" borderId="0" xfId="0" applyNumberFormat="1" applyFont="1" applyFill="1" applyBorder="1" applyAlignment="1" applyProtection="1">
      <alignment horizontal="left" vertical="center"/>
    </xf>
    <xf numFmtId="0" fontId="19" fillId="6" borderId="0" xfId="0" applyFont="1" applyFill="1" applyBorder="1" applyProtection="1"/>
    <xf numFmtId="49" fontId="19" fillId="6" borderId="17" xfId="0" applyNumberFormat="1" applyFont="1" applyFill="1" applyBorder="1" applyAlignment="1" applyProtection="1">
      <alignment vertical="center"/>
    </xf>
    <xf numFmtId="0" fontId="20" fillId="6" borderId="1" xfId="0" applyFont="1" applyFill="1" applyBorder="1" applyAlignment="1" applyProtection="1">
      <alignment horizontal="left" vertical="center" wrapText="1"/>
    </xf>
    <xf numFmtId="4" fontId="20"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xf>
    <xf numFmtId="4" fontId="19" fillId="8" borderId="1" xfId="0" applyNumberFormat="1" applyFont="1" applyFill="1" applyBorder="1" applyAlignment="1" applyProtection="1">
      <alignment horizontal="right" vertical="center"/>
    </xf>
    <xf numFmtId="4" fontId="20" fillId="9" borderId="12" xfId="0" applyNumberFormat="1" applyFont="1" applyFill="1" applyBorder="1" applyAlignment="1" applyProtection="1">
      <alignment horizontal="right" vertical="center" wrapText="1"/>
    </xf>
    <xf numFmtId="4" fontId="46" fillId="9" borderId="1" xfId="0" applyNumberFormat="1" applyFont="1" applyFill="1" applyBorder="1" applyAlignment="1" applyProtection="1">
      <alignment horizontal="right" vertical="center" wrapText="1"/>
    </xf>
    <xf numFmtId="4" fontId="24" fillId="9" borderId="1" xfId="0" applyNumberFormat="1" applyFont="1" applyFill="1" applyBorder="1" applyAlignment="1" applyProtection="1">
      <alignment horizontal="right" vertical="center" wrapText="1"/>
    </xf>
    <xf numFmtId="4" fontId="19" fillId="9" borderId="1" xfId="0" applyNumberFormat="1" applyFont="1" applyFill="1" applyBorder="1" applyAlignment="1" applyProtection="1">
      <alignment horizontal="right" vertical="center" wrapText="1"/>
    </xf>
    <xf numFmtId="4" fontId="20" fillId="9" borderId="23" xfId="0" applyNumberFormat="1" applyFont="1" applyFill="1" applyBorder="1" applyAlignment="1" applyProtection="1">
      <alignment horizontal="right" vertical="center" wrapText="1"/>
    </xf>
    <xf numFmtId="4" fontId="19" fillId="9" borderId="23" xfId="0" applyNumberFormat="1" applyFont="1" applyFill="1" applyBorder="1" applyAlignment="1" applyProtection="1">
      <alignment horizontal="right" vertical="center" wrapText="1"/>
    </xf>
    <xf numFmtId="4" fontId="20" fillId="9" borderId="11" xfId="0" applyNumberFormat="1" applyFont="1" applyFill="1" applyBorder="1" applyAlignment="1" applyProtection="1">
      <alignment horizontal="right" vertical="center" wrapText="1"/>
    </xf>
    <xf numFmtId="0" fontId="27"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xf>
    <xf numFmtId="0" fontId="20" fillId="6" borderId="0" xfId="0" applyNumberFormat="1" applyFont="1" applyFill="1" applyBorder="1" applyAlignment="1" applyProtection="1">
      <alignment vertical="center" wrapText="1"/>
    </xf>
    <xf numFmtId="4" fontId="20" fillId="6" borderId="0" xfId="0" applyNumberFormat="1" applyFont="1" applyFill="1" applyBorder="1" applyAlignment="1" applyProtection="1">
      <alignment horizontal="center" vertical="center" wrapText="1"/>
    </xf>
    <xf numFmtId="0" fontId="19" fillId="6" borderId="10" xfId="0" applyNumberFormat="1" applyFont="1" applyFill="1" applyBorder="1" applyAlignment="1" applyProtection="1"/>
    <xf numFmtId="49" fontId="19" fillId="7" borderId="0" xfId="0" applyNumberFormat="1" applyFont="1" applyFill="1" applyBorder="1" applyAlignment="1" applyProtection="1">
      <alignment vertical="center" wrapText="1"/>
    </xf>
    <xf numFmtId="49" fontId="19" fillId="7" borderId="1" xfId="0" applyNumberFormat="1" applyFont="1" applyFill="1" applyBorder="1" applyAlignment="1" applyProtection="1">
      <alignment vertical="center" wrapText="1"/>
    </xf>
    <xf numFmtId="49" fontId="20" fillId="7" borderId="1" xfId="0" applyNumberFormat="1" applyFont="1" applyFill="1" applyBorder="1" applyAlignment="1" applyProtection="1">
      <alignment vertical="center" wrapText="1"/>
    </xf>
    <xf numFmtId="49" fontId="19" fillId="7" borderId="11" xfId="0" applyNumberFormat="1" applyFont="1" applyFill="1" applyBorder="1" applyAlignment="1" applyProtection="1">
      <alignment vertical="center" wrapText="1"/>
    </xf>
    <xf numFmtId="0" fontId="19" fillId="6" borderId="6"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0" fillId="6" borderId="0" xfId="0" applyFill="1" applyBorder="1" applyAlignment="1" applyProtection="1">
      <alignment vertical="center" wrapText="1"/>
    </xf>
    <xf numFmtId="0" fontId="19" fillId="6" borderId="0" xfId="0" applyFont="1" applyFill="1"/>
    <xf numFmtId="0" fontId="4" fillId="6" borderId="0" xfId="0" applyFont="1" applyFill="1" applyAlignment="1" applyProtection="1">
      <alignment horizontal="left" vertical="top"/>
    </xf>
    <xf numFmtId="0" fontId="1" fillId="6" borderId="0" xfId="0" applyFont="1" applyFill="1" applyProtection="1"/>
    <xf numFmtId="0" fontId="49" fillId="6" borderId="0" xfId="0" applyFont="1" applyFill="1" applyProtection="1"/>
    <xf numFmtId="0" fontId="0" fillId="6" borderId="0" xfId="0" applyFill="1" applyProtection="1"/>
    <xf numFmtId="0" fontId="4" fillId="6" borderId="0" xfId="0" applyFont="1" applyFill="1" applyAlignment="1" applyProtection="1">
      <alignment horizontal="left"/>
    </xf>
    <xf numFmtId="0" fontId="4" fillId="6" borderId="0" xfId="0" applyFont="1" applyFill="1" applyAlignment="1" applyProtection="1"/>
    <xf numFmtId="0" fontId="4" fillId="6" borderId="0" xfId="0" applyFont="1" applyFill="1" applyAlignment="1" applyProtection="1">
      <alignment horizontal="center"/>
    </xf>
    <xf numFmtId="0" fontId="13" fillId="6" borderId="0" xfId="0" applyFont="1" applyFill="1" applyAlignment="1" applyProtection="1">
      <alignment horizontal="center"/>
    </xf>
    <xf numFmtId="0" fontId="13" fillId="6" borderId="0" xfId="0" applyFont="1" applyFill="1" applyProtection="1"/>
    <xf numFmtId="0" fontId="13" fillId="6" borderId="0" xfId="0" applyFont="1" applyFill="1"/>
    <xf numFmtId="0" fontId="44" fillId="6" borderId="0" xfId="0" applyFont="1" applyFill="1" applyAlignment="1" applyProtection="1">
      <alignment horizontal="center"/>
    </xf>
    <xf numFmtId="0" fontId="19" fillId="6" borderId="0" xfId="0" applyFont="1" applyFill="1" applyAlignment="1">
      <alignment vertical="center"/>
    </xf>
    <xf numFmtId="0" fontId="32" fillId="6" borderId="0" xfId="0" applyFont="1" applyFill="1" applyBorder="1" applyAlignment="1" applyProtection="1">
      <alignment horizontal="center" vertical="center" wrapText="1"/>
    </xf>
    <xf numFmtId="0" fontId="50" fillId="6" borderId="0" xfId="0" applyFont="1" applyFill="1" applyBorder="1" applyAlignment="1" applyProtection="1">
      <alignment horizontal="right" vertical="center" wrapText="1"/>
    </xf>
    <xf numFmtId="0" fontId="32" fillId="6" borderId="0" xfId="0" applyFont="1" applyFill="1" applyBorder="1" applyAlignment="1">
      <alignment horizontal="center" vertical="center" wrapText="1"/>
    </xf>
    <xf numFmtId="14" fontId="4" fillId="6" borderId="1" xfId="2" applyNumberFormat="1" applyFont="1" applyFill="1" applyBorder="1" applyAlignment="1" applyProtection="1">
      <alignment horizontal="center" vertical="center"/>
    </xf>
    <xf numFmtId="0" fontId="4" fillId="6" borderId="0" xfId="0" applyFont="1" applyFill="1" applyAlignment="1" applyProtection="1">
      <alignment horizontal="center" vertical="center"/>
    </xf>
    <xf numFmtId="0" fontId="1" fillId="6" borderId="0" xfId="0" applyFont="1" applyFill="1" applyAlignment="1" applyProtection="1">
      <alignment vertical="center"/>
    </xf>
    <xf numFmtId="0" fontId="20" fillId="6" borderId="0" xfId="0" applyFont="1" applyFill="1" applyAlignment="1">
      <alignment vertical="center"/>
    </xf>
    <xf numFmtId="0" fontId="29" fillId="6" borderId="0" xfId="0" applyFont="1" applyFill="1" applyAlignment="1" applyProtection="1">
      <alignment horizontal="center"/>
    </xf>
    <xf numFmtId="0" fontId="34" fillId="6" borderId="0" xfId="0" applyFont="1" applyFill="1" applyAlignment="1" applyProtection="1">
      <alignment horizontal="left"/>
    </xf>
    <xf numFmtId="0" fontId="33" fillId="6" borderId="0" xfId="0" applyFont="1" applyFill="1" applyProtection="1"/>
    <xf numFmtId="0" fontId="33" fillId="6" borderId="0" xfId="0" applyFont="1" applyFill="1" applyAlignment="1" applyProtection="1">
      <alignment horizontal="left"/>
    </xf>
    <xf numFmtId="0" fontId="19" fillId="6" borderId="0" xfId="0" applyFont="1" applyFill="1" applyAlignment="1">
      <alignment horizontal="left"/>
    </xf>
    <xf numFmtId="0" fontId="4" fillId="6" borderId="0" xfId="0" applyFont="1" applyFill="1" applyAlignment="1" applyProtection="1">
      <alignment horizontal="right" vertical="center"/>
    </xf>
    <xf numFmtId="0" fontId="33" fillId="6" borderId="0" xfId="0" applyFont="1" applyFill="1" applyBorder="1" applyProtection="1"/>
    <xf numFmtId="0" fontId="36" fillId="6" borderId="0" xfId="2" applyFont="1" applyFill="1" applyBorder="1" applyAlignment="1" applyProtection="1">
      <alignment vertical="center" wrapText="1"/>
    </xf>
    <xf numFmtId="0" fontId="0" fillId="6" borderId="0" xfId="0" applyFill="1" applyAlignment="1" applyProtection="1">
      <alignment vertical="center"/>
    </xf>
    <xf numFmtId="0" fontId="36" fillId="6" borderId="0" xfId="0" applyFont="1" applyFill="1" applyAlignment="1" applyProtection="1">
      <alignment horizontal="left" vertical="center" wrapText="1"/>
    </xf>
    <xf numFmtId="0" fontId="35" fillId="6" borderId="0" xfId="0" applyFont="1" applyFill="1" applyAlignment="1" applyProtection="1">
      <alignment horizontal="left" vertical="center" wrapText="1"/>
    </xf>
    <xf numFmtId="0" fontId="29" fillId="6" borderId="0" xfId="0" applyFont="1" applyFill="1" applyBorder="1" applyAlignment="1" applyProtection="1">
      <alignment horizontal="left" vertical="center"/>
    </xf>
    <xf numFmtId="0" fontId="29" fillId="6" borderId="0" xfId="0" applyFont="1" applyFill="1" applyAlignment="1" applyProtection="1">
      <alignment vertical="center"/>
    </xf>
    <xf numFmtId="0" fontId="29" fillId="6" borderId="0" xfId="0" applyFont="1" applyFill="1" applyAlignment="1" applyProtection="1">
      <alignment horizontal="left" vertical="center"/>
    </xf>
    <xf numFmtId="0" fontId="30" fillId="6" borderId="0" xfId="0" applyFont="1" applyFill="1" applyAlignment="1" applyProtection="1">
      <alignment vertical="center"/>
    </xf>
    <xf numFmtId="0" fontId="4" fillId="6" borderId="0" xfId="0" applyFont="1" applyFill="1" applyAlignment="1">
      <alignment horizontal="left" vertical="center" wrapText="1"/>
    </xf>
    <xf numFmtId="0" fontId="3" fillId="6" borderId="0" xfId="0" applyFont="1" applyFill="1" applyAlignment="1">
      <alignment horizontal="left" vertical="center" wrapText="1"/>
    </xf>
    <xf numFmtId="0" fontId="13" fillId="6" borderId="0" xfId="0" applyFont="1" applyFill="1" applyAlignment="1" applyProtection="1">
      <alignment horizontal="left" vertical="center" wrapText="1"/>
    </xf>
    <xf numFmtId="0" fontId="43" fillId="6" borderId="0" xfId="0" applyFont="1" applyFill="1" applyProtection="1"/>
    <xf numFmtId="0" fontId="4" fillId="6" borderId="0" xfId="0" applyFont="1" applyFill="1" applyAlignment="1" applyProtection="1">
      <alignment horizontal="right"/>
    </xf>
    <xf numFmtId="0" fontId="14" fillId="6" borderId="0" xfId="0" applyFont="1" applyFill="1" applyAlignment="1" applyProtection="1">
      <alignment horizontal="right" vertical="top"/>
    </xf>
    <xf numFmtId="0" fontId="19" fillId="6" borderId="0" xfId="0" applyFont="1" applyFill="1" applyAlignment="1">
      <alignment wrapText="1"/>
    </xf>
    <xf numFmtId="0" fontId="4" fillId="6" borderId="0" xfId="0" applyFont="1" applyFill="1" applyAlignment="1" applyProtection="1">
      <alignment horizontal="right" vertical="top"/>
    </xf>
    <xf numFmtId="0" fontId="13" fillId="6" borderId="0" xfId="0" applyFont="1" applyFill="1" applyAlignment="1" applyProtection="1">
      <alignment horizontal="right" vertical="top" wrapText="1"/>
    </xf>
    <xf numFmtId="0" fontId="1" fillId="6" borderId="0" xfId="0" applyFont="1" applyFill="1" applyBorder="1" applyAlignment="1" applyProtection="1">
      <alignment horizontal="center"/>
    </xf>
    <xf numFmtId="0" fontId="15" fillId="6" borderId="0" xfId="0" applyFont="1" applyFill="1" applyBorder="1" applyAlignment="1" applyProtection="1">
      <alignment vertical="top" wrapText="1"/>
    </xf>
    <xf numFmtId="0" fontId="33" fillId="6" borderId="0" xfId="0" applyFont="1" applyFill="1"/>
    <xf numFmtId="0" fontId="37" fillId="6" borderId="0" xfId="0" applyFont="1" applyFill="1" applyAlignment="1">
      <alignment horizontal="left" vertical="center" wrapText="1"/>
    </xf>
    <xf numFmtId="0" fontId="33" fillId="6" borderId="0" xfId="0" applyFont="1" applyFill="1" applyBorder="1"/>
    <xf numFmtId="0" fontId="33" fillId="6" borderId="0" xfId="0" applyFont="1" applyFill="1" applyBorder="1" applyAlignment="1">
      <alignment horizontal="center" vertical="center" wrapText="1"/>
    </xf>
    <xf numFmtId="0" fontId="5" fillId="6" borderId="0" xfId="0" applyFont="1" applyFill="1" applyAlignment="1" applyProtection="1">
      <alignment wrapText="1"/>
    </xf>
    <xf numFmtId="0" fontId="19" fillId="7" borderId="0" xfId="0" applyFont="1" applyFill="1" applyBorder="1" applyAlignment="1">
      <alignment horizontal="left" vertical="center" wrapText="1"/>
    </xf>
    <xf numFmtId="10" fontId="33" fillId="6" borderId="0" xfId="0" applyNumberFormat="1" applyFont="1" applyFill="1" applyBorder="1" applyAlignment="1">
      <alignment horizontal="center" vertical="center" wrapText="1"/>
    </xf>
    <xf numFmtId="0" fontId="19" fillId="7" borderId="0" xfId="0" applyFont="1" applyFill="1" applyBorder="1" applyAlignment="1">
      <alignment horizontal="center" vertical="center" wrapText="1"/>
    </xf>
    <xf numFmtId="0" fontId="53" fillId="6" borderId="0" xfId="0" applyFont="1" applyFill="1" applyAlignment="1">
      <alignment horizontal="left" vertical="top" wrapText="1"/>
    </xf>
    <xf numFmtId="0" fontId="39" fillId="6" borderId="0" xfId="0" applyFont="1" applyFill="1" applyAlignment="1">
      <alignment horizontal="left" vertical="top" wrapText="1"/>
    </xf>
    <xf numFmtId="0" fontId="13" fillId="6" borderId="0" xfId="0" applyFont="1" applyFill="1" applyBorder="1" applyAlignment="1" applyProtection="1">
      <alignment horizontal="left" vertical="top" wrapText="1"/>
    </xf>
    <xf numFmtId="0" fontId="19" fillId="6" borderId="0" xfId="0" applyFont="1" applyFill="1" applyAlignment="1" applyProtection="1">
      <alignment horizontal="left" vertical="center" wrapText="1"/>
    </xf>
    <xf numFmtId="0" fontId="33" fillId="7" borderId="0" xfId="0" applyFont="1" applyFill="1" applyBorder="1" applyAlignment="1" applyProtection="1">
      <alignment vertical="center" wrapText="1"/>
    </xf>
    <xf numFmtId="0" fontId="19" fillId="7" borderId="0" xfId="0" applyFont="1" applyFill="1" applyBorder="1" applyAlignment="1" applyProtection="1">
      <alignment horizontal="left" vertical="center" wrapText="1"/>
    </xf>
    <xf numFmtId="4" fontId="33" fillId="7" borderId="0" xfId="0" applyNumberFormat="1" applyFont="1" applyFill="1" applyBorder="1" applyAlignment="1" applyProtection="1">
      <alignment horizontal="right" vertical="center"/>
    </xf>
    <xf numFmtId="4" fontId="34" fillId="7" borderId="0" xfId="0" applyNumberFormat="1" applyFont="1" applyFill="1" applyBorder="1" applyAlignment="1" applyProtection="1">
      <alignment horizontal="right" vertical="center"/>
    </xf>
    <xf numFmtId="4" fontId="33" fillId="7" borderId="0" xfId="0" applyNumberFormat="1" applyFont="1" applyFill="1" applyBorder="1" applyAlignment="1" applyProtection="1">
      <alignment horizontal="center" vertical="center"/>
    </xf>
    <xf numFmtId="4" fontId="4" fillId="7" borderId="0" xfId="0" applyNumberFormat="1" applyFont="1" applyFill="1" applyBorder="1" applyAlignment="1" applyProtection="1">
      <alignment horizontal="right" vertical="center"/>
    </xf>
    <xf numFmtId="0" fontId="15" fillId="6" borderId="0" xfId="0" applyFont="1" applyFill="1" applyBorder="1" applyAlignment="1" applyProtection="1">
      <alignment horizontal="left" vertical="top"/>
    </xf>
    <xf numFmtId="0" fontId="15" fillId="6" borderId="0" xfId="0" applyFont="1" applyFill="1" applyAlignment="1" applyProtection="1">
      <alignment vertical="top"/>
    </xf>
    <xf numFmtId="0" fontId="37" fillId="6" borderId="0" xfId="0" applyFont="1" applyFill="1" applyBorder="1" applyAlignment="1">
      <alignment horizontal="left" vertical="center" wrapText="1"/>
    </xf>
    <xf numFmtId="0" fontId="38" fillId="6" borderId="0" xfId="0" applyFont="1" applyFill="1" applyAlignment="1">
      <alignment horizontal="left" vertical="center" wrapText="1"/>
    </xf>
    <xf numFmtId="0" fontId="20" fillId="7" borderId="16" xfId="0" applyFont="1" applyFill="1" applyBorder="1" applyAlignment="1">
      <alignment horizontal="center" vertical="top" wrapText="1"/>
    </xf>
    <xf numFmtId="0" fontId="20" fillId="7" borderId="1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7" borderId="1" xfId="2" applyFont="1" applyFill="1" applyBorder="1" applyAlignment="1">
      <alignment horizontal="center" vertical="center" wrapText="1"/>
    </xf>
    <xf numFmtId="0" fontId="19" fillId="7" borderId="11" xfId="0" applyFont="1" applyFill="1" applyBorder="1" applyAlignment="1">
      <alignment horizontal="left" vertical="center" wrapText="1"/>
    </xf>
    <xf numFmtId="10" fontId="20" fillId="7" borderId="11" xfId="0" applyNumberFormat="1" applyFont="1" applyFill="1" applyBorder="1" applyAlignment="1">
      <alignment horizontal="center" vertical="center" wrapText="1"/>
    </xf>
    <xf numFmtId="10" fontId="20" fillId="6" borderId="11" xfId="0" applyNumberFormat="1" applyFont="1" applyFill="1" applyBorder="1" applyAlignment="1">
      <alignment horizontal="center" vertical="center" wrapText="1"/>
    </xf>
    <xf numFmtId="10" fontId="20" fillId="6" borderId="1" xfId="0" applyNumberFormat="1" applyFont="1" applyFill="1" applyBorder="1" applyAlignment="1">
      <alignment horizontal="center" vertical="center" wrapText="1"/>
    </xf>
    <xf numFmtId="0" fontId="19" fillId="7" borderId="1" xfId="0" applyFont="1" applyFill="1" applyBorder="1" applyAlignment="1">
      <alignment horizontal="center" vertical="center" wrapText="1"/>
    </xf>
    <xf numFmtId="10" fontId="34" fillId="6" borderId="1" xfId="0" applyNumberFormat="1" applyFont="1" applyFill="1" applyBorder="1" applyAlignment="1">
      <alignment horizontal="center" vertical="center" wrapText="1"/>
    </xf>
    <xf numFmtId="10" fontId="20" fillId="7" borderId="0" xfId="0" applyNumberFormat="1" applyFont="1" applyFill="1" applyBorder="1" applyAlignment="1">
      <alignment horizontal="center" vertical="center" wrapText="1"/>
    </xf>
    <xf numFmtId="10" fontId="19" fillId="7" borderId="0" xfId="0" applyNumberFormat="1" applyFont="1" applyFill="1" applyBorder="1" applyAlignment="1">
      <alignment horizontal="center" vertical="center" wrapText="1"/>
    </xf>
    <xf numFmtId="0" fontId="33" fillId="7" borderId="1" xfId="0" applyFont="1" applyFill="1" applyBorder="1" applyAlignment="1" applyProtection="1">
      <alignment vertical="center" wrapText="1"/>
    </xf>
    <xf numFmtId="0" fontId="19" fillId="7" borderId="1" xfId="2" applyFont="1" applyFill="1" applyBorder="1" applyAlignment="1" applyProtection="1">
      <alignment vertical="center" wrapText="1"/>
    </xf>
    <xf numFmtId="10" fontId="19" fillId="7" borderId="1" xfId="2" applyNumberFormat="1" applyFont="1" applyFill="1" applyBorder="1" applyAlignment="1" applyProtection="1">
      <alignment horizontal="center" vertical="top" wrapText="1"/>
    </xf>
    <xf numFmtId="4" fontId="19" fillId="7" borderId="1" xfId="2" applyNumberFormat="1" applyFont="1" applyFill="1" applyBorder="1" applyAlignment="1" applyProtection="1">
      <alignment horizontal="right" vertical="center"/>
    </xf>
    <xf numFmtId="0" fontId="19" fillId="7" borderId="11" xfId="2" applyFont="1" applyFill="1" applyBorder="1" applyAlignment="1" applyProtection="1">
      <alignment vertical="center" wrapText="1"/>
    </xf>
    <xf numFmtId="10" fontId="19" fillId="7" borderId="11" xfId="2" applyNumberFormat="1" applyFont="1" applyFill="1" applyBorder="1" applyAlignment="1" applyProtection="1">
      <alignment horizontal="center" vertical="top" wrapText="1"/>
    </xf>
    <xf numFmtId="4" fontId="19" fillId="7" borderId="11" xfId="2" applyNumberFormat="1" applyFont="1" applyFill="1" applyBorder="1" applyAlignment="1" applyProtection="1">
      <alignment horizontal="right" vertical="center"/>
    </xf>
    <xf numFmtId="0" fontId="33" fillId="7" borderId="17" xfId="0" applyFont="1" applyFill="1" applyBorder="1" applyAlignment="1" applyProtection="1">
      <alignment vertical="center" wrapText="1"/>
    </xf>
    <xf numFmtId="0" fontId="33" fillId="7" borderId="18" xfId="0" applyFont="1" applyFill="1" applyBorder="1" applyAlignment="1" applyProtection="1">
      <alignment vertical="center" wrapText="1"/>
    </xf>
    <xf numFmtId="4" fontId="33" fillId="6" borderId="18" xfId="0" applyNumberFormat="1" applyFont="1" applyFill="1" applyBorder="1" applyAlignment="1" applyProtection="1">
      <alignment horizontal="center" vertical="center"/>
    </xf>
    <xf numFmtId="10" fontId="33" fillId="7" borderId="18" xfId="0" applyNumberFormat="1" applyFont="1" applyFill="1" applyBorder="1" applyAlignment="1" applyProtection="1">
      <alignment horizontal="center" vertical="top" wrapText="1"/>
    </xf>
    <xf numFmtId="4" fontId="33" fillId="7" borderId="15" xfId="0" applyNumberFormat="1" applyFont="1" applyFill="1" applyBorder="1" applyAlignment="1" applyProtection="1">
      <alignment horizontal="right" vertical="center"/>
    </xf>
    <xf numFmtId="0" fontId="33" fillId="6" borderId="4" xfId="0" applyFont="1" applyFill="1" applyBorder="1" applyProtection="1"/>
    <xf numFmtId="0" fontId="33" fillId="6" borderId="1" xfId="0" applyFont="1" applyFill="1" applyBorder="1" applyProtection="1"/>
    <xf numFmtId="10" fontId="33" fillId="6" borderId="4" xfId="0" applyNumberFormat="1" applyFont="1" applyFill="1" applyBorder="1" applyAlignment="1" applyProtection="1">
      <alignment horizontal="center" vertical="center" wrapText="1"/>
    </xf>
    <xf numFmtId="4" fontId="33" fillId="6" borderId="1" xfId="0" applyNumberFormat="1" applyFont="1" applyFill="1" applyBorder="1" applyAlignment="1" applyProtection="1">
      <alignment horizontal="right" vertical="center"/>
    </xf>
    <xf numFmtId="0" fontId="33" fillId="6" borderId="0" xfId="0" applyFont="1" applyFill="1" applyAlignment="1">
      <alignment horizontal="right"/>
    </xf>
    <xf numFmtId="0" fontId="34" fillId="6" borderId="6" xfId="0" applyFont="1" applyFill="1" applyBorder="1" applyAlignment="1">
      <alignment horizontal="right" vertical="center"/>
    </xf>
    <xf numFmtId="4" fontId="34" fillId="6" borderId="12" xfId="0" applyNumberFormat="1" applyFont="1" applyFill="1" applyBorder="1" applyAlignment="1" applyProtection="1">
      <alignment horizontal="right" vertical="center"/>
    </xf>
    <xf numFmtId="0" fontId="34" fillId="6" borderId="0" xfId="0" applyFont="1" applyFill="1" applyBorder="1" applyAlignment="1"/>
    <xf numFmtId="0" fontId="33" fillId="6" borderId="1" xfId="0" applyFont="1" applyFill="1" applyBorder="1" applyAlignment="1" applyProtection="1">
      <alignment vertical="center" wrapText="1"/>
    </xf>
    <xf numFmtId="0" fontId="33" fillId="6" borderId="1" xfId="0" applyFont="1" applyFill="1" applyBorder="1" applyAlignment="1" applyProtection="1">
      <alignment horizontal="left"/>
    </xf>
    <xf numFmtId="4" fontId="33" fillId="6" borderId="11" xfId="0" applyNumberFormat="1" applyFont="1" applyFill="1" applyBorder="1" applyAlignment="1" applyProtection="1">
      <alignment horizontal="right" vertical="center"/>
    </xf>
    <xf numFmtId="0" fontId="33" fillId="6" borderId="0" xfId="0" applyFont="1" applyFill="1" applyAlignment="1">
      <alignment horizontal="right" vertical="center"/>
    </xf>
    <xf numFmtId="0" fontId="33" fillId="6" borderId="0" xfId="0" applyFont="1" applyFill="1" applyAlignment="1">
      <alignment horizontal="center" vertical="center"/>
    </xf>
    <xf numFmtId="0" fontId="34" fillId="6" borderId="0" xfId="0" applyFont="1" applyFill="1" applyAlignment="1">
      <alignment horizontal="right" vertical="center"/>
    </xf>
    <xf numFmtId="4" fontId="33" fillId="6" borderId="0" xfId="0" applyNumberFormat="1" applyFont="1" applyFill="1" applyBorder="1" applyAlignment="1" applyProtection="1">
      <alignment horizontal="center" vertical="center"/>
    </xf>
    <xf numFmtId="4" fontId="4" fillId="6" borderId="12" xfId="0" applyNumberFormat="1" applyFont="1" applyFill="1" applyBorder="1" applyAlignment="1" applyProtection="1">
      <alignment horizontal="right" vertical="center"/>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4" fontId="4" fillId="6" borderId="0" xfId="0" applyNumberFormat="1" applyFont="1" applyFill="1" applyBorder="1" applyAlignment="1" applyProtection="1">
      <alignment horizontal="right" vertical="center"/>
    </xf>
    <xf numFmtId="0" fontId="19" fillId="6" borderId="0" xfId="0" applyFont="1" applyFill="1" applyBorder="1"/>
    <xf numFmtId="4" fontId="33" fillId="7" borderId="1" xfId="0" applyNumberFormat="1" applyFont="1" applyFill="1" applyBorder="1" applyAlignment="1" applyProtection="1">
      <alignment horizontal="right" vertical="center"/>
    </xf>
    <xf numFmtId="4" fontId="34" fillId="7" borderId="12" xfId="0" applyNumberFormat="1" applyFont="1" applyFill="1" applyBorder="1" applyAlignment="1" applyProtection="1">
      <alignment horizontal="right" vertical="center"/>
    </xf>
    <xf numFmtId="4" fontId="33" fillId="7" borderId="11" xfId="0" applyNumberFormat="1" applyFont="1" applyFill="1" applyBorder="1" applyAlignment="1" applyProtection="1">
      <alignment horizontal="right" vertical="center"/>
    </xf>
    <xf numFmtId="4" fontId="4" fillId="7" borderId="12" xfId="0" applyNumberFormat="1" applyFont="1" applyFill="1" applyBorder="1" applyAlignment="1" applyProtection="1">
      <alignment horizontal="right" vertical="center"/>
    </xf>
    <xf numFmtId="0" fontId="54" fillId="6" borderId="0" xfId="0" applyFont="1" applyFill="1" applyBorder="1" applyAlignment="1">
      <alignment vertical="center" wrapText="1"/>
    </xf>
    <xf numFmtId="0" fontId="50" fillId="6" borderId="0" xfId="0" applyFont="1" applyFill="1" applyBorder="1" applyAlignment="1">
      <alignment vertical="center" wrapText="1"/>
    </xf>
    <xf numFmtId="14" fontId="4" fillId="6" borderId="0" xfId="2" applyNumberFormat="1" applyFont="1" applyFill="1" applyBorder="1" applyAlignment="1" applyProtection="1">
      <alignment horizontal="center" vertical="center"/>
    </xf>
    <xf numFmtId="0" fontId="29" fillId="6" borderId="0" xfId="0" applyFont="1" applyFill="1" applyBorder="1" applyAlignment="1" applyProtection="1">
      <alignment vertical="center"/>
    </xf>
    <xf numFmtId="0" fontId="29" fillId="6" borderId="0" xfId="0" applyFont="1" applyFill="1" applyAlignment="1" applyProtection="1">
      <alignment vertical="center" wrapText="1"/>
    </xf>
    <xf numFmtId="0" fontId="2" fillId="3" borderId="0" xfId="0" applyFont="1" applyFill="1" applyBorder="1" applyAlignment="1">
      <alignment horizontal="left" vertical="center"/>
    </xf>
    <xf numFmtId="0" fontId="21" fillId="3" borderId="0" xfId="0" applyFont="1" applyFill="1" applyBorder="1" applyAlignment="1">
      <alignment horizontal="center" wrapText="1"/>
    </xf>
    <xf numFmtId="0" fontId="2" fillId="6" borderId="0" xfId="0" applyFont="1" applyFill="1" applyBorder="1" applyAlignment="1">
      <alignment vertical="center" textRotation="90" wrapText="1"/>
    </xf>
    <xf numFmtId="0" fontId="13" fillId="0" borderId="0" xfId="0" applyFont="1" applyAlignment="1">
      <alignment vertical="top"/>
    </xf>
    <xf numFmtId="0" fontId="13" fillId="6" borderId="0" xfId="0" applyFont="1" applyFill="1" applyAlignment="1" applyProtection="1">
      <alignment horizontal="left" vertical="top"/>
    </xf>
    <xf numFmtId="0" fontId="13" fillId="6" borderId="0" xfId="0" applyFont="1" applyFill="1" applyAlignment="1" applyProtection="1">
      <alignment horizontal="left" vertical="top" wrapText="1"/>
    </xf>
    <xf numFmtId="0" fontId="13" fillId="6" borderId="0" xfId="0" applyFont="1" applyFill="1" applyAlignment="1" applyProtection="1">
      <alignment vertical="top"/>
    </xf>
    <xf numFmtId="0" fontId="13" fillId="6" borderId="0" xfId="0" applyFont="1" applyFill="1" applyAlignment="1">
      <alignment vertical="top"/>
    </xf>
    <xf numFmtId="0" fontId="61" fillId="6" borderId="0" xfId="0" applyFont="1" applyFill="1" applyBorder="1" applyAlignment="1" applyProtection="1">
      <alignment vertical="center" wrapText="1"/>
    </xf>
    <xf numFmtId="0" fontId="15" fillId="6" borderId="0" xfId="4" applyFont="1" applyFill="1" applyAlignment="1" applyProtection="1">
      <alignment vertical="top" wrapText="1"/>
    </xf>
    <xf numFmtId="0" fontId="45" fillId="6" borderId="0" xfId="4" applyFill="1" applyAlignment="1" applyProtection="1">
      <alignment vertical="top" wrapText="1"/>
    </xf>
    <xf numFmtId="0" fontId="1" fillId="6" borderId="0" xfId="0" applyFont="1" applyFill="1" applyAlignment="1" applyProtection="1">
      <alignment vertical="top" wrapText="1"/>
    </xf>
    <xf numFmtId="0" fontId="13" fillId="6" borderId="0" xfId="0" applyFont="1" applyFill="1" applyBorder="1" applyAlignment="1">
      <alignment horizontal="left" vertical="center"/>
    </xf>
    <xf numFmtId="0" fontId="13" fillId="6" borderId="0" xfId="0" applyFont="1" applyFill="1" applyBorder="1" applyAlignment="1">
      <alignment horizontal="left" vertical="center" wrapText="1"/>
    </xf>
    <xf numFmtId="0" fontId="13" fillId="6" borderId="0" xfId="0" applyFont="1" applyFill="1" applyBorder="1" applyAlignment="1">
      <alignment horizontal="left" vertical="center"/>
    </xf>
    <xf numFmtId="0" fontId="4" fillId="6" borderId="0" xfId="0" applyFont="1" applyFill="1" applyBorder="1" applyAlignment="1">
      <alignment horizontal="left" vertical="center"/>
    </xf>
    <xf numFmtId="0" fontId="13" fillId="6" borderId="0" xfId="0" applyFont="1" applyFill="1" applyBorder="1" applyAlignment="1" applyProtection="1">
      <alignment horizontal="left" vertical="center" wrapText="1"/>
    </xf>
    <xf numFmtId="1" fontId="17" fillId="6" borderId="1" xfId="0" applyNumberFormat="1" applyFont="1" applyFill="1" applyBorder="1" applyAlignment="1">
      <alignment horizontal="center" vertical="center" wrapText="1"/>
    </xf>
    <xf numFmtId="0" fontId="66" fillId="6" borderId="0" xfId="0" applyFont="1" applyFill="1"/>
    <xf numFmtId="0" fontId="0" fillId="6" borderId="0" xfId="0" applyFill="1"/>
    <xf numFmtId="0" fontId="18" fillId="6" borderId="20" xfId="0" applyFont="1" applyFill="1" applyBorder="1" applyAlignment="1">
      <alignment vertical="center" wrapText="1"/>
    </xf>
    <xf numFmtId="0" fontId="36" fillId="6" borderId="0" xfId="0" applyFont="1" applyFill="1" applyAlignment="1" applyProtection="1">
      <alignment horizontal="left" vertical="center"/>
    </xf>
    <xf numFmtId="0" fontId="36" fillId="6" borderId="0" xfId="0" applyFont="1" applyFill="1" applyAlignment="1" applyProtection="1">
      <alignment vertical="center"/>
    </xf>
    <xf numFmtId="0" fontId="35" fillId="6" borderId="0" xfId="0" applyFont="1" applyFill="1" applyAlignment="1" applyProtection="1">
      <alignment vertical="center"/>
    </xf>
    <xf numFmtId="0" fontId="36" fillId="6" borderId="0" xfId="0" applyFont="1" applyFill="1" applyAlignment="1" applyProtection="1">
      <alignment horizontal="center" vertical="top"/>
    </xf>
    <xf numFmtId="0" fontId="32" fillId="6" borderId="0" xfId="0" applyFont="1" applyFill="1" applyBorder="1" applyAlignment="1">
      <alignment vertical="center" wrapText="1"/>
    </xf>
    <xf numFmtId="0" fontId="1" fillId="6" borderId="0" xfId="0" applyFont="1" applyFill="1" applyAlignment="1">
      <alignment vertical="center"/>
    </xf>
    <xf numFmtId="0" fontId="67" fillId="6" borderId="0" xfId="0" applyFont="1" applyFill="1" applyBorder="1" applyAlignment="1"/>
    <xf numFmtId="0" fontId="69" fillId="6" borderId="15" xfId="0" applyFont="1" applyFill="1" applyBorder="1" applyAlignment="1" applyProtection="1">
      <alignment vertical="center" wrapText="1"/>
    </xf>
    <xf numFmtId="0" fontId="4" fillId="6" borderId="0" xfId="0" applyFont="1" applyFill="1" applyAlignment="1" applyProtection="1">
      <alignment vertical="top" wrapText="1"/>
    </xf>
    <xf numFmtId="0" fontId="65" fillId="6" borderId="0" xfId="0" applyFont="1" applyFill="1" applyBorder="1" applyAlignment="1">
      <alignment horizontal="left" vertical="center" wrapText="1"/>
    </xf>
    <xf numFmtId="0" fontId="15" fillId="6" borderId="0" xfId="0" applyFont="1" applyFill="1" applyBorder="1" applyAlignment="1" applyProtection="1">
      <alignment horizontal="left" vertical="center"/>
    </xf>
    <xf numFmtId="0" fontId="59" fillId="7" borderId="0" xfId="0" applyFont="1" applyFill="1" applyBorder="1" applyAlignment="1">
      <alignment horizontal="left" vertical="center" wrapText="1"/>
    </xf>
    <xf numFmtId="0" fontId="12" fillId="6" borderId="0" xfId="0" applyFont="1" applyFill="1" applyBorder="1" applyAlignment="1">
      <alignment horizontal="left" vertical="center"/>
    </xf>
    <xf numFmtId="4" fontId="13" fillId="7" borderId="0" xfId="0" applyNumberFormat="1" applyFont="1" applyFill="1" applyBorder="1" applyAlignment="1">
      <alignment horizontal="center" vertical="center" wrapText="1"/>
    </xf>
    <xf numFmtId="0" fontId="59" fillId="6" borderId="0" xfId="0" applyFont="1" applyFill="1" applyBorder="1" applyAlignment="1">
      <alignment horizontal="left" vertical="top" wrapText="1"/>
    </xf>
    <xf numFmtId="0" fontId="13" fillId="3" borderId="0" xfId="0" applyFont="1" applyFill="1" applyAlignment="1">
      <alignment vertical="top"/>
    </xf>
    <xf numFmtId="0" fontId="20" fillId="7" borderId="16" xfId="0" applyFont="1" applyFill="1" applyBorder="1" applyAlignment="1">
      <alignment horizontal="center" vertical="center" wrapText="1"/>
    </xf>
    <xf numFmtId="0" fontId="4" fillId="6" borderId="0" xfId="0" applyFont="1" applyFill="1" applyBorder="1" applyAlignment="1">
      <alignment horizontal="left" vertical="center"/>
    </xf>
    <xf numFmtId="0" fontId="15" fillId="6" borderId="0" xfId="0" applyFont="1" applyFill="1" applyBorder="1" applyAlignment="1">
      <alignment horizontal="left" vertical="center" wrapText="1"/>
    </xf>
    <xf numFmtId="0" fontId="13" fillId="6" borderId="6" xfId="0" applyFont="1" applyFill="1" applyBorder="1" applyAlignment="1">
      <alignment horizontal="left" vertical="center"/>
    </xf>
    <xf numFmtId="0" fontId="13" fillId="6" borderId="0" xfId="0" applyFont="1" applyFill="1" applyBorder="1" applyAlignment="1">
      <alignment horizontal="left" vertical="center"/>
    </xf>
    <xf numFmtId="0" fontId="13" fillId="6" borderId="0" xfId="0" applyFont="1" applyFill="1" applyBorder="1" applyAlignment="1" applyProtection="1">
      <alignment horizontal="left" vertical="top" wrapText="1"/>
    </xf>
    <xf numFmtId="0" fontId="31" fillId="6" borderId="0" xfId="0" applyFont="1" applyFill="1" applyBorder="1" applyAlignment="1">
      <alignment vertical="center" wrapText="1"/>
    </xf>
    <xf numFmtId="0" fontId="33" fillId="7" borderId="1" xfId="0" applyFont="1" applyFill="1" applyBorder="1" applyAlignment="1" applyProtection="1">
      <alignment horizontal="center" vertical="center" wrapText="1"/>
    </xf>
    <xf numFmtId="0" fontId="34" fillId="7" borderId="1" xfId="0" applyFont="1" applyFill="1" applyBorder="1" applyAlignment="1" applyProtection="1">
      <alignment vertical="center" wrapText="1"/>
    </xf>
    <xf numFmtId="0" fontId="34" fillId="6" borderId="1" xfId="0" applyFont="1" applyFill="1" applyBorder="1" applyAlignment="1" applyProtection="1">
      <alignment vertical="center" wrapText="1"/>
    </xf>
    <xf numFmtId="0" fontId="33" fillId="6" borderId="1" xfId="0" applyFont="1" applyFill="1" applyBorder="1" applyAlignment="1" applyProtection="1">
      <alignment horizontal="center" vertical="center" wrapText="1"/>
    </xf>
    <xf numFmtId="0" fontId="34" fillId="7" borderId="17" xfId="0" applyFont="1" applyFill="1" applyBorder="1" applyAlignment="1" applyProtection="1">
      <alignment horizontal="center" vertical="center" wrapText="1"/>
    </xf>
    <xf numFmtId="0" fontId="33" fillId="7" borderId="17" xfId="0" applyFont="1" applyFill="1" applyBorder="1" applyAlignment="1" applyProtection="1">
      <alignment horizontal="center" vertical="center" wrapText="1"/>
    </xf>
    <xf numFmtId="0" fontId="41" fillId="6" borderId="0" xfId="0" applyFont="1" applyFill="1" applyBorder="1" applyAlignment="1">
      <alignment horizontal="left" vertical="center" wrapText="1"/>
    </xf>
    <xf numFmtId="0" fontId="4" fillId="6" borderId="11" xfId="0" applyFont="1" applyFill="1" applyBorder="1" applyAlignment="1">
      <alignment horizontal="center" vertical="center"/>
    </xf>
    <xf numFmtId="0" fontId="6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13" fillId="6" borderId="0" xfId="0" applyFont="1" applyFill="1" applyBorder="1" applyAlignment="1" applyProtection="1">
      <alignment horizontal="right" vertical="center" wrapText="1" indent="1"/>
    </xf>
    <xf numFmtId="0" fontId="0" fillId="6" borderId="0" xfId="0" applyFill="1" applyBorder="1" applyAlignment="1" applyProtection="1">
      <alignment horizontal="right" vertical="center" wrapText="1"/>
    </xf>
    <xf numFmtId="0" fontId="13" fillId="6" borderId="18" xfId="0" applyFont="1" applyFill="1" applyBorder="1" applyAlignment="1" applyProtection="1">
      <alignment horizontal="left" vertical="center" wrapText="1"/>
    </xf>
    <xf numFmtId="49" fontId="71" fillId="6" borderId="0" xfId="0" applyNumberFormat="1" applyFont="1" applyFill="1" applyBorder="1" applyAlignment="1" applyProtection="1">
      <alignment horizontal="left" vertical="center"/>
    </xf>
    <xf numFmtId="0" fontId="13" fillId="5" borderId="0" xfId="0" applyFont="1" applyFill="1" applyBorder="1" applyProtection="1"/>
    <xf numFmtId="0" fontId="73" fillId="10" borderId="0" xfId="0" applyFont="1" applyFill="1" applyBorder="1" applyAlignment="1" applyProtection="1">
      <alignment horizontal="center" vertical="center" wrapText="1"/>
    </xf>
    <xf numFmtId="0" fontId="74" fillId="10" borderId="0" xfId="0" applyFont="1" applyFill="1" applyBorder="1" applyAlignment="1" applyProtection="1">
      <alignment horizontal="center" vertical="center" wrapText="1"/>
    </xf>
    <xf numFmtId="0" fontId="7" fillId="5" borderId="0" xfId="0" applyFont="1" applyFill="1" applyBorder="1" applyProtection="1"/>
    <xf numFmtId="0" fontId="13" fillId="3" borderId="0" xfId="0" applyFont="1" applyFill="1" applyProtection="1"/>
    <xf numFmtId="49" fontId="19" fillId="4" borderId="1" xfId="0" applyNumberFormat="1" applyFont="1" applyFill="1" applyBorder="1" applyAlignment="1" applyProtection="1">
      <alignment horizontal="center" vertical="center" wrapText="1"/>
      <protection locked="0"/>
    </xf>
    <xf numFmtId="0" fontId="34" fillId="6" borderId="1" xfId="0" applyFont="1" applyFill="1" applyBorder="1" applyAlignment="1" applyProtection="1">
      <alignment horizontal="center" vertical="center" wrapText="1"/>
    </xf>
    <xf numFmtId="0" fontId="34" fillId="6" borderId="1" xfId="0" applyFont="1" applyFill="1" applyBorder="1" applyAlignment="1" applyProtection="1">
      <alignment horizontal="center" vertical="center"/>
    </xf>
    <xf numFmtId="0" fontId="17" fillId="6" borderId="0" xfId="0" applyFont="1" applyFill="1" applyBorder="1" applyAlignment="1" applyProtection="1">
      <alignment vertical="center"/>
    </xf>
    <xf numFmtId="0" fontId="47" fillId="6" borderId="0" xfId="0" applyFont="1" applyFill="1" applyBorder="1" applyAlignment="1" applyProtection="1">
      <alignment vertical="center"/>
    </xf>
    <xf numFmtId="0" fontId="4" fillId="6" borderId="0" xfId="0" applyFont="1" applyFill="1" applyBorder="1" applyAlignment="1" applyProtection="1">
      <alignment vertical="center"/>
    </xf>
    <xf numFmtId="0" fontId="48" fillId="6" borderId="0" xfId="0" applyFont="1" applyFill="1" applyBorder="1" applyAlignment="1" applyProtection="1">
      <alignment wrapText="1"/>
    </xf>
    <xf numFmtId="0" fontId="41" fillId="6" borderId="0" xfId="0" applyFont="1" applyFill="1" applyBorder="1" applyAlignment="1" applyProtection="1">
      <alignment wrapText="1"/>
    </xf>
    <xf numFmtId="0" fontId="26" fillId="6" borderId="0" xfId="0" applyFont="1" applyFill="1" applyBorder="1" applyAlignment="1" applyProtection="1">
      <alignment horizontal="left" vertical="center" wrapText="1"/>
    </xf>
    <xf numFmtId="0" fontId="15" fillId="6" borderId="0" xfId="0" applyFont="1" applyFill="1" applyBorder="1" applyAlignment="1" applyProtection="1">
      <alignment vertical="center" wrapText="1"/>
    </xf>
    <xf numFmtId="0" fontId="0" fillId="6" borderId="0" xfId="0" applyFill="1" applyAlignment="1" applyProtection="1">
      <alignment vertical="center" wrapText="1"/>
    </xf>
    <xf numFmtId="0" fontId="6" fillId="6" borderId="0" xfId="0" applyFont="1" applyFill="1" applyAlignment="1" applyProtection="1">
      <alignment vertical="center" wrapText="1"/>
    </xf>
    <xf numFmtId="0" fontId="1" fillId="6" borderId="0" xfId="0" applyFont="1" applyFill="1" applyBorder="1" applyAlignment="1" applyProtection="1">
      <alignment vertical="center" wrapText="1"/>
    </xf>
    <xf numFmtId="0" fontId="6" fillId="6" borderId="0" xfId="0" applyFont="1" applyFill="1" applyBorder="1" applyAlignment="1" applyProtection="1">
      <alignment horizontal="center" vertical="center"/>
    </xf>
    <xf numFmtId="0" fontId="4" fillId="6" borderId="20" xfId="0" applyFont="1" applyFill="1" applyBorder="1" applyAlignment="1" applyProtection="1">
      <alignment vertical="top" wrapText="1"/>
    </xf>
    <xf numFmtId="0" fontId="47" fillId="6" borderId="0" xfId="0" applyFont="1" applyFill="1" applyBorder="1" applyAlignment="1" applyProtection="1">
      <alignment horizontal="center" vertical="center"/>
    </xf>
    <xf numFmtId="0" fontId="4" fillId="7" borderId="0" xfId="0" applyFont="1" applyFill="1" applyBorder="1" applyAlignment="1" applyProtection="1">
      <alignment horizontal="left" vertical="center"/>
    </xf>
    <xf numFmtId="0" fontId="13" fillId="6" borderId="20" xfId="0" applyFont="1" applyFill="1" applyBorder="1" applyAlignment="1" applyProtection="1">
      <alignment horizontal="left" vertical="top" wrapText="1" shrinkToFit="1"/>
    </xf>
    <xf numFmtId="0" fontId="13" fillId="6" borderId="0" xfId="0" applyFont="1" applyFill="1" applyBorder="1" applyAlignment="1" applyProtection="1">
      <alignment horizontal="left"/>
    </xf>
    <xf numFmtId="0" fontId="49" fillId="6" borderId="0" xfId="0" applyFont="1" applyFill="1" applyAlignment="1" applyProtection="1">
      <alignment horizontal="left" vertical="center" wrapText="1"/>
    </xf>
    <xf numFmtId="0" fontId="0" fillId="6" borderId="0" xfId="0" applyFill="1" applyAlignment="1" applyProtection="1">
      <alignment horizontal="left" vertical="center" wrapText="1"/>
    </xf>
    <xf numFmtId="0" fontId="1" fillId="2" borderId="0" xfId="0" applyFont="1" applyFill="1" applyBorder="1" applyAlignment="1" applyProtection="1">
      <alignment horizontal="left" vertical="center"/>
    </xf>
    <xf numFmtId="0" fontId="1"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Fill="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47" fillId="6" borderId="0"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1" fillId="6" borderId="0" xfId="0" applyFont="1" applyFill="1" applyBorder="1" applyAlignment="1" applyProtection="1">
      <alignment horizontal="left" vertical="center"/>
    </xf>
    <xf numFmtId="0" fontId="18" fillId="0" borderId="0" xfId="0" applyFont="1" applyBorder="1" applyAlignment="1" applyProtection="1">
      <alignment vertical="center"/>
    </xf>
    <xf numFmtId="0" fontId="26" fillId="0" borderId="0" xfId="0" applyFont="1" applyBorder="1" applyAlignment="1" applyProtection="1">
      <alignment horizontal="left" vertical="center"/>
    </xf>
    <xf numFmtId="0" fontId="13" fillId="0" borderId="0" xfId="0" applyFont="1" applyBorder="1" applyAlignment="1" applyProtection="1">
      <alignment horizontal="left" vertical="top"/>
    </xf>
    <xf numFmtId="0" fontId="13" fillId="0" borderId="0" xfId="0" applyFont="1" applyAlignment="1" applyProtection="1">
      <alignment vertical="top"/>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22" fontId="13"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top"/>
    </xf>
    <xf numFmtId="0" fontId="13" fillId="0" borderId="0" xfId="0" applyFont="1" applyFill="1" applyBorder="1" applyAlignment="1" applyProtection="1">
      <alignment horizontal="center" vertical="top"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top"/>
    </xf>
    <xf numFmtId="0" fontId="4" fillId="6" borderId="0" xfId="0" applyFont="1" applyFill="1" applyBorder="1" applyAlignment="1" applyProtection="1">
      <alignment horizontal="left" vertical="center"/>
    </xf>
    <xf numFmtId="0" fontId="15" fillId="6" borderId="0" xfId="0" applyFont="1" applyFill="1" applyBorder="1" applyAlignment="1">
      <alignment horizontal="left" vertical="center" wrapText="1"/>
    </xf>
    <xf numFmtId="0" fontId="13" fillId="6" borderId="0" xfId="0" applyFont="1" applyFill="1" applyBorder="1" applyAlignment="1" applyProtection="1">
      <alignment horizontal="left" vertical="top" wrapText="1"/>
    </xf>
    <xf numFmtId="0" fontId="4" fillId="6" borderId="0" xfId="0" applyFont="1" applyFill="1" applyBorder="1" applyAlignment="1">
      <alignment horizontal="left" vertical="center"/>
    </xf>
    <xf numFmtId="0" fontId="13" fillId="6" borderId="0" xfId="0" applyFont="1" applyFill="1" applyBorder="1" applyAlignment="1">
      <alignment horizontal="left" vertical="center"/>
    </xf>
    <xf numFmtId="0" fontId="13" fillId="6" borderId="0" xfId="0" applyFont="1" applyFill="1" applyBorder="1" applyAlignment="1" applyProtection="1">
      <alignment horizontal="left" vertical="center"/>
    </xf>
    <xf numFmtId="0" fontId="13" fillId="6" borderId="0" xfId="0" applyFont="1" applyFill="1" applyBorder="1" applyAlignment="1" applyProtection="1">
      <alignment horizontal="left" vertical="center"/>
    </xf>
    <xf numFmtId="0" fontId="13" fillId="6" borderId="0" xfId="0" applyFont="1" applyFill="1" applyBorder="1" applyAlignment="1">
      <alignment horizontal="left" vertical="center"/>
    </xf>
    <xf numFmtId="0" fontId="4" fillId="6" borderId="0" xfId="0" applyFont="1" applyFill="1" applyBorder="1" applyAlignment="1">
      <alignment horizontal="left" vertical="center"/>
    </xf>
    <xf numFmtId="0" fontId="4" fillId="6" borderId="0" xfId="0" applyFont="1" applyFill="1" applyBorder="1" applyAlignment="1" applyProtection="1">
      <alignment horizontal="left" vertical="center"/>
    </xf>
    <xf numFmtId="0" fontId="4" fillId="6" borderId="0" xfId="0" applyFont="1" applyFill="1" applyBorder="1" applyAlignment="1">
      <alignment horizontal="right" vertical="center"/>
    </xf>
    <xf numFmtId="4" fontId="1" fillId="11" borderId="1" xfId="0" applyNumberFormat="1" applyFont="1" applyFill="1" applyBorder="1" applyAlignment="1">
      <alignment horizontal="right" vertical="center"/>
    </xf>
    <xf numFmtId="4" fontId="2" fillId="11" borderId="1" xfId="0" applyNumberFormat="1" applyFont="1" applyFill="1" applyBorder="1" applyAlignment="1">
      <alignment horizontal="right" vertical="center"/>
    </xf>
    <xf numFmtId="0" fontId="4" fillId="12" borderId="11" xfId="0" applyFont="1" applyFill="1" applyBorder="1" applyAlignment="1">
      <alignment horizontal="center" vertical="center"/>
    </xf>
    <xf numFmtId="0" fontId="13" fillId="13" borderId="4" xfId="0" applyFont="1" applyFill="1" applyBorder="1" applyAlignment="1">
      <alignment horizontal="center" vertical="center"/>
    </xf>
    <xf numFmtId="0" fontId="4" fillId="12" borderId="11" xfId="0" applyFont="1" applyFill="1" applyBorder="1" applyAlignment="1" applyProtection="1">
      <alignment horizontal="center" vertical="center"/>
    </xf>
    <xf numFmtId="0" fontId="1" fillId="13" borderId="4" xfId="0" applyFont="1" applyFill="1" applyBorder="1" applyAlignment="1" applyProtection="1">
      <alignment horizontal="center" vertical="center" wrapText="1"/>
    </xf>
    <xf numFmtId="4" fontId="19" fillId="11" borderId="1" xfId="0" applyNumberFormat="1" applyFont="1" applyFill="1" applyBorder="1" applyAlignment="1" applyProtection="1">
      <alignment horizontal="right" vertical="center"/>
    </xf>
    <xf numFmtId="4" fontId="19" fillId="14" borderId="1" xfId="0" applyNumberFormat="1" applyFont="1" applyFill="1" applyBorder="1" applyAlignment="1" applyProtection="1">
      <alignment horizontal="right" vertical="center"/>
    </xf>
    <xf numFmtId="4" fontId="20" fillId="11" borderId="1" xfId="0" applyNumberFormat="1" applyFont="1" applyFill="1" applyBorder="1" applyAlignment="1" applyProtection="1">
      <alignment horizontal="right" vertical="center" wrapText="1"/>
    </xf>
    <xf numFmtId="4" fontId="20" fillId="11" borderId="12" xfId="0" applyNumberFormat="1" applyFont="1" applyFill="1" applyBorder="1" applyAlignment="1" applyProtection="1">
      <alignment horizontal="right" vertical="center" wrapText="1"/>
    </xf>
    <xf numFmtId="4" fontId="20" fillId="15" borderId="1" xfId="0" applyNumberFormat="1" applyFont="1" applyFill="1" applyBorder="1" applyAlignment="1" applyProtection="1">
      <alignment horizontal="right" vertical="center"/>
    </xf>
    <xf numFmtId="9" fontId="69" fillId="6" borderId="17" xfId="0" applyNumberFormat="1" applyFont="1" applyFill="1" applyBorder="1" applyAlignment="1" applyProtection="1">
      <alignment vertical="center" wrapText="1"/>
    </xf>
    <xf numFmtId="4" fontId="24" fillId="11" borderId="1" xfId="0" applyNumberFormat="1" applyFont="1" applyFill="1" applyBorder="1" applyAlignment="1" applyProtection="1">
      <alignment horizontal="right" vertical="center" wrapText="1"/>
    </xf>
    <xf numFmtId="4" fontId="46" fillId="11" borderId="1" xfId="0" applyNumberFormat="1" applyFont="1" applyFill="1" applyBorder="1" applyAlignment="1" applyProtection="1">
      <alignment horizontal="right" vertical="center" wrapText="1"/>
    </xf>
    <xf numFmtId="4" fontId="19" fillId="11" borderId="1" xfId="0" applyNumberFormat="1" applyFont="1" applyFill="1" applyBorder="1" applyAlignment="1" applyProtection="1">
      <alignment horizontal="right" vertical="center" wrapText="1"/>
    </xf>
    <xf numFmtId="4" fontId="19" fillId="11" borderId="23" xfId="0" applyNumberFormat="1" applyFont="1" applyFill="1" applyBorder="1" applyAlignment="1" applyProtection="1">
      <alignment horizontal="right" vertical="center" wrapText="1"/>
    </xf>
    <xf numFmtId="4" fontId="19" fillId="11" borderId="24" xfId="0" applyNumberFormat="1" applyFont="1" applyFill="1" applyBorder="1" applyAlignment="1" applyProtection="1">
      <alignment horizontal="right" vertical="center" wrapText="1"/>
    </xf>
    <xf numFmtId="4" fontId="20" fillId="11" borderId="11" xfId="0" applyNumberFormat="1" applyFont="1" applyFill="1" applyBorder="1" applyAlignment="1" applyProtection="1">
      <alignment horizontal="right" vertical="center" wrapText="1"/>
    </xf>
    <xf numFmtId="4" fontId="24" fillId="15" borderId="1" xfId="0" applyNumberFormat="1" applyFont="1" applyFill="1" applyBorder="1" applyAlignment="1" applyProtection="1">
      <alignment horizontal="right" vertical="center" wrapText="1"/>
    </xf>
    <xf numFmtId="0" fontId="1" fillId="6" borderId="6" xfId="0" applyFont="1" applyFill="1" applyBorder="1" applyAlignment="1" applyProtection="1">
      <alignment horizontal="right" vertical="center" wrapText="1"/>
    </xf>
    <xf numFmtId="0" fontId="19" fillId="12" borderId="0" xfId="0" applyFont="1" applyFill="1"/>
    <xf numFmtId="0" fontId="18" fillId="12" borderId="20" xfId="0" applyFont="1" applyFill="1" applyBorder="1" applyAlignment="1">
      <alignment vertical="center" wrapText="1"/>
    </xf>
    <xf numFmtId="0" fontId="37" fillId="12" borderId="0" xfId="0" applyFont="1" applyFill="1" applyAlignment="1">
      <alignment horizontal="left" vertical="center" wrapText="1"/>
    </xf>
    <xf numFmtId="0" fontId="37" fillId="12" borderId="0" xfId="0" applyFont="1" applyFill="1" applyBorder="1" applyAlignment="1">
      <alignment horizontal="left" vertical="center" wrapText="1"/>
    </xf>
    <xf numFmtId="0" fontId="38" fillId="12" borderId="0" xfId="0" applyFont="1" applyFill="1" applyAlignment="1">
      <alignment horizontal="left" vertical="center" wrapText="1"/>
    </xf>
    <xf numFmtId="0" fontId="19" fillId="12" borderId="0" xfId="0" applyFont="1" applyFill="1" applyBorder="1"/>
    <xf numFmtId="0" fontId="19" fillId="12" borderId="0" xfId="0" applyFont="1" applyFill="1" applyAlignment="1">
      <alignment wrapText="1"/>
    </xf>
    <xf numFmtId="0" fontId="20" fillId="13" borderId="16" xfId="0" applyFont="1" applyFill="1" applyBorder="1" applyAlignment="1">
      <alignment horizontal="center" vertical="top" wrapText="1"/>
    </xf>
    <xf numFmtId="0" fontId="20" fillId="13" borderId="11"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19" fillId="13" borderId="1" xfId="2" applyFont="1" applyFill="1" applyBorder="1" applyAlignment="1">
      <alignment horizontal="center" vertical="center" wrapText="1"/>
    </xf>
    <xf numFmtId="0" fontId="19" fillId="13" borderId="11" xfId="0" applyFont="1" applyFill="1" applyBorder="1" applyAlignment="1">
      <alignment horizontal="left" vertical="center" wrapText="1"/>
    </xf>
    <xf numFmtId="10" fontId="20" fillId="13" borderId="11" xfId="0" applyNumberFormat="1" applyFont="1" applyFill="1" applyBorder="1" applyAlignment="1">
      <alignment horizontal="center" vertical="center" wrapText="1"/>
    </xf>
    <xf numFmtId="10" fontId="20" fillId="12" borderId="11" xfId="0" applyNumberFormat="1" applyFont="1" applyFill="1" applyBorder="1" applyAlignment="1">
      <alignment horizontal="center" vertical="center" wrapText="1"/>
    </xf>
    <xf numFmtId="10" fontId="20" fillId="12" borderId="1" xfId="0" applyNumberFormat="1" applyFont="1" applyFill="1" applyBorder="1" applyAlignment="1">
      <alignment horizontal="center" vertical="center" wrapText="1"/>
    </xf>
    <xf numFmtId="0" fontId="19" fillId="13" borderId="1" xfId="0" applyFont="1" applyFill="1" applyBorder="1" applyAlignment="1">
      <alignment horizontal="center" vertical="center" wrapText="1"/>
    </xf>
    <xf numFmtId="10" fontId="34" fillId="12" borderId="1" xfId="0" applyNumberFormat="1" applyFont="1" applyFill="1" applyBorder="1" applyAlignment="1">
      <alignment horizontal="center" vertical="center" wrapText="1"/>
    </xf>
    <xf numFmtId="0" fontId="19" fillId="13" borderId="0" xfId="0" applyFont="1" applyFill="1" applyBorder="1" applyAlignment="1">
      <alignment horizontal="center" vertical="center" wrapText="1"/>
    </xf>
    <xf numFmtId="0" fontId="19" fillId="13" borderId="0" xfId="0" applyFont="1" applyFill="1" applyBorder="1" applyAlignment="1">
      <alignment horizontal="left" vertical="center" wrapText="1"/>
    </xf>
    <xf numFmtId="10" fontId="20" fillId="13" borderId="0" xfId="0" applyNumberFormat="1" applyFont="1" applyFill="1" applyBorder="1" applyAlignment="1">
      <alignment horizontal="center" vertical="center" wrapText="1"/>
    </xf>
    <xf numFmtId="10" fontId="19" fillId="13" borderId="0" xfId="0" applyNumberFormat="1" applyFont="1" applyFill="1" applyBorder="1" applyAlignment="1">
      <alignment horizontal="center" vertical="center" wrapText="1"/>
    </xf>
    <xf numFmtId="10" fontId="33" fillId="12" borderId="0" xfId="0" applyNumberFormat="1" applyFont="1" applyFill="1" applyBorder="1" applyAlignment="1">
      <alignment horizontal="center" vertical="center" wrapText="1"/>
    </xf>
    <xf numFmtId="0" fontId="4" fillId="12" borderId="0" xfId="0" applyFont="1" applyFill="1" applyAlignment="1" applyProtection="1">
      <alignment horizontal="right" vertical="top"/>
    </xf>
    <xf numFmtId="0" fontId="0" fillId="12" borderId="0" xfId="0" applyFill="1"/>
    <xf numFmtId="1" fontId="17" fillId="12" borderId="1" xfId="0" applyNumberFormat="1" applyFont="1" applyFill="1" applyBorder="1" applyAlignment="1">
      <alignment horizontal="center" vertical="center" wrapText="1"/>
    </xf>
    <xf numFmtId="0" fontId="13" fillId="12" borderId="0" xfId="0" applyFont="1" applyFill="1" applyAlignment="1" applyProtection="1">
      <alignment horizontal="right" vertical="top" wrapText="1"/>
    </xf>
    <xf numFmtId="0" fontId="19" fillId="12" borderId="0" xfId="0" applyFont="1" applyFill="1" applyAlignment="1" applyProtection="1">
      <alignment horizontal="left" vertical="center" wrapText="1"/>
    </xf>
    <xf numFmtId="0" fontId="33" fillId="12" borderId="0" xfId="0" applyFont="1" applyFill="1"/>
    <xf numFmtId="0" fontId="33" fillId="13" borderId="1" xfId="0" applyFont="1" applyFill="1" applyBorder="1" applyAlignment="1" applyProtection="1">
      <alignment vertical="center" wrapText="1"/>
    </xf>
    <xf numFmtId="0" fontId="34" fillId="13" borderId="1" xfId="0" applyFont="1" applyFill="1" applyBorder="1" applyAlignment="1" applyProtection="1">
      <alignment vertical="center" wrapText="1"/>
    </xf>
    <xf numFmtId="0" fontId="33" fillId="13" borderId="1" xfId="0" applyFont="1" applyFill="1" applyBorder="1" applyAlignment="1" applyProtection="1">
      <alignment horizontal="center" vertical="center" wrapText="1"/>
    </xf>
    <xf numFmtId="0" fontId="19" fillId="13" borderId="1" xfId="2" applyFont="1" applyFill="1" applyBorder="1" applyAlignment="1" applyProtection="1">
      <alignment vertical="center" wrapText="1"/>
    </xf>
    <xf numFmtId="10" fontId="19" fillId="13" borderId="1" xfId="2" applyNumberFormat="1" applyFont="1" applyFill="1" applyBorder="1" applyAlignment="1" applyProtection="1">
      <alignment horizontal="center" vertical="top" wrapText="1"/>
    </xf>
    <xf numFmtId="4" fontId="19" fillId="13" borderId="1" xfId="2" applyNumberFormat="1" applyFont="1" applyFill="1" applyBorder="1" applyAlignment="1" applyProtection="1">
      <alignment horizontal="right" vertical="center"/>
    </xf>
    <xf numFmtId="0" fontId="19" fillId="13" borderId="11" xfId="2" applyFont="1" applyFill="1" applyBorder="1" applyAlignment="1" applyProtection="1">
      <alignment vertical="center" wrapText="1"/>
    </xf>
    <xf numFmtId="10" fontId="19" fillId="13" borderId="11" xfId="2" applyNumberFormat="1" applyFont="1" applyFill="1" applyBorder="1" applyAlignment="1" applyProtection="1">
      <alignment horizontal="center" vertical="top" wrapText="1"/>
    </xf>
    <xf numFmtId="4" fontId="19" fillId="13" borderId="11" xfId="2" applyNumberFormat="1" applyFont="1" applyFill="1" applyBorder="1" applyAlignment="1" applyProtection="1">
      <alignment horizontal="right" vertical="center"/>
    </xf>
    <xf numFmtId="0" fontId="33" fillId="13" borderId="17" xfId="0" applyFont="1" applyFill="1" applyBorder="1" applyAlignment="1" applyProtection="1">
      <alignment vertical="center" wrapText="1"/>
    </xf>
    <xf numFmtId="0" fontId="33" fillId="13" borderId="18" xfId="0" applyFont="1" applyFill="1" applyBorder="1" applyAlignment="1" applyProtection="1">
      <alignment vertical="center" wrapText="1"/>
    </xf>
    <xf numFmtId="4" fontId="33" fillId="12" borderId="18" xfId="0" applyNumberFormat="1" applyFont="1" applyFill="1" applyBorder="1" applyAlignment="1" applyProtection="1">
      <alignment horizontal="center" vertical="center"/>
    </xf>
    <xf numFmtId="10" fontId="33" fillId="13" borderId="18" xfId="0" applyNumberFormat="1" applyFont="1" applyFill="1" applyBorder="1" applyAlignment="1" applyProtection="1">
      <alignment horizontal="center" vertical="top" wrapText="1"/>
    </xf>
    <xf numFmtId="4" fontId="33" fillId="13" borderId="15" xfId="0" applyNumberFormat="1" applyFont="1" applyFill="1" applyBorder="1" applyAlignment="1" applyProtection="1">
      <alignment horizontal="right" vertical="center"/>
    </xf>
    <xf numFmtId="0" fontId="33" fillId="12" borderId="4" xfId="0" applyFont="1" applyFill="1" applyBorder="1" applyProtection="1"/>
    <xf numFmtId="10" fontId="33" fillId="12" borderId="4" xfId="0" applyNumberFormat="1" applyFont="1" applyFill="1" applyBorder="1" applyAlignment="1" applyProtection="1">
      <alignment horizontal="center" vertical="center" wrapText="1"/>
    </xf>
    <xf numFmtId="4" fontId="33" fillId="13" borderId="1" xfId="0" applyNumberFormat="1" applyFont="1" applyFill="1" applyBorder="1" applyAlignment="1" applyProtection="1">
      <alignment horizontal="right" vertical="center"/>
    </xf>
    <xf numFmtId="0" fontId="33" fillId="12" borderId="1" xfId="0" applyFont="1" applyFill="1" applyBorder="1" applyProtection="1"/>
    <xf numFmtId="0" fontId="33" fillId="12" borderId="0" xfId="0" applyFont="1" applyFill="1" applyAlignment="1">
      <alignment horizontal="right"/>
    </xf>
    <xf numFmtId="0" fontId="34" fillId="12" borderId="6" xfId="0" applyFont="1" applyFill="1" applyBorder="1" applyAlignment="1">
      <alignment horizontal="right" vertical="center"/>
    </xf>
    <xf numFmtId="4" fontId="34" fillId="13" borderId="12" xfId="0" applyNumberFormat="1" applyFont="1" applyFill="1" applyBorder="1" applyAlignment="1" applyProtection="1">
      <alignment horizontal="right" vertical="center"/>
    </xf>
    <xf numFmtId="0" fontId="34" fillId="12" borderId="0" xfId="0" applyFont="1" applyFill="1" applyBorder="1" applyAlignment="1"/>
    <xf numFmtId="0" fontId="33" fillId="13" borderId="17" xfId="0" applyFont="1" applyFill="1" applyBorder="1" applyAlignment="1" applyProtection="1">
      <alignment horizontal="center" vertical="center" wrapText="1"/>
    </xf>
    <xf numFmtId="4" fontId="33" fillId="13" borderId="11" xfId="0" applyNumberFormat="1" applyFont="1" applyFill="1" applyBorder="1" applyAlignment="1" applyProtection="1">
      <alignment horizontal="right" vertical="center"/>
    </xf>
    <xf numFmtId="0" fontId="33" fillId="12" borderId="1" xfId="0" applyFont="1" applyFill="1" applyBorder="1" applyAlignment="1" applyProtection="1">
      <alignment horizontal="left"/>
    </xf>
    <xf numFmtId="0" fontId="33" fillId="12" borderId="0" xfId="0" applyFont="1" applyFill="1" applyAlignment="1">
      <alignment horizontal="right" vertical="center"/>
    </xf>
    <xf numFmtId="0" fontId="33" fillId="12" borderId="0" xfId="0" applyFont="1" applyFill="1" applyAlignment="1">
      <alignment horizontal="center" vertical="center"/>
    </xf>
    <xf numFmtId="0" fontId="34" fillId="12" borderId="0" xfId="0" applyFont="1" applyFill="1" applyAlignment="1">
      <alignment horizontal="right" vertical="center"/>
    </xf>
    <xf numFmtId="4" fontId="33" fillId="13" borderId="0" xfId="0" applyNumberFormat="1" applyFont="1" applyFill="1" applyBorder="1" applyAlignment="1" applyProtection="1">
      <alignment horizontal="center" vertical="center"/>
    </xf>
    <xf numFmtId="0" fontId="13" fillId="12" borderId="0" xfId="0" applyFont="1" applyFill="1"/>
    <xf numFmtId="4" fontId="4" fillId="13" borderId="12" xfId="0" applyNumberFormat="1" applyFont="1" applyFill="1" applyBorder="1" applyAlignment="1" applyProtection="1">
      <alignment horizontal="right" vertical="center"/>
    </xf>
    <xf numFmtId="0" fontId="4" fillId="12" borderId="0" xfId="0" applyFont="1" applyFill="1" applyAlignment="1">
      <alignment horizontal="right" vertical="center"/>
    </xf>
    <xf numFmtId="0" fontId="4" fillId="12" borderId="0" xfId="0" applyFont="1" applyFill="1" applyBorder="1" applyAlignment="1">
      <alignment horizontal="right" vertical="center"/>
    </xf>
    <xf numFmtId="4" fontId="4" fillId="13" borderId="0" xfId="0" applyNumberFormat="1" applyFont="1" applyFill="1" applyBorder="1" applyAlignment="1" applyProtection="1">
      <alignment horizontal="right" vertical="center"/>
    </xf>
    <xf numFmtId="0" fontId="20" fillId="12" borderId="16" xfId="0" applyFont="1" applyFill="1" applyBorder="1" applyAlignment="1">
      <alignment horizontal="center" vertical="top" wrapText="1"/>
    </xf>
    <xf numFmtId="0" fontId="19" fillId="12" borderId="1" xfId="2" applyFont="1" applyFill="1" applyBorder="1" applyAlignment="1">
      <alignment horizontal="center" vertical="center" wrapText="1"/>
    </xf>
    <xf numFmtId="0" fontId="19" fillId="12" borderId="11" xfId="0" applyFont="1" applyFill="1" applyBorder="1" applyAlignment="1">
      <alignment horizontal="left" vertical="center" wrapText="1"/>
    </xf>
    <xf numFmtId="0" fontId="19" fillId="12" borderId="1" xfId="0" applyFont="1" applyFill="1" applyBorder="1" applyAlignment="1">
      <alignment horizontal="center" vertical="center" wrapText="1"/>
    </xf>
    <xf numFmtId="0" fontId="19" fillId="12" borderId="0" xfId="0" applyFont="1" applyFill="1" applyBorder="1" applyAlignment="1">
      <alignment horizontal="center" vertical="center" wrapText="1"/>
    </xf>
    <xf numFmtId="0" fontId="19" fillId="12" borderId="0" xfId="0" applyFont="1" applyFill="1" applyBorder="1" applyAlignment="1">
      <alignment horizontal="left" vertical="center" wrapText="1"/>
    </xf>
    <xf numFmtId="10" fontId="20" fillId="12" borderId="0" xfId="0" applyNumberFormat="1" applyFont="1" applyFill="1" applyBorder="1" applyAlignment="1">
      <alignment horizontal="center" vertical="center" wrapText="1"/>
    </xf>
    <xf numFmtId="10" fontId="19" fillId="12" borderId="0" xfId="0" applyNumberFormat="1" applyFont="1" applyFill="1" applyBorder="1" applyAlignment="1">
      <alignment horizontal="center" vertical="center" wrapText="1"/>
    </xf>
    <xf numFmtId="0" fontId="33" fillId="12" borderId="1" xfId="0" applyFont="1" applyFill="1" applyBorder="1" applyAlignment="1" applyProtection="1">
      <alignment vertical="center" wrapText="1"/>
    </xf>
    <xf numFmtId="0" fontId="34" fillId="12" borderId="1" xfId="0" applyFont="1" applyFill="1" applyBorder="1" applyAlignment="1" applyProtection="1">
      <alignment vertical="center" wrapText="1"/>
    </xf>
    <xf numFmtId="0" fontId="33" fillId="12" borderId="1" xfId="0" applyFont="1" applyFill="1" applyBorder="1" applyAlignment="1" applyProtection="1">
      <alignment horizontal="center" vertical="center" wrapText="1"/>
    </xf>
    <xf numFmtId="0" fontId="19" fillId="12" borderId="1" xfId="2" applyFont="1" applyFill="1" applyBorder="1" applyAlignment="1" applyProtection="1">
      <alignment vertical="center" wrapText="1"/>
    </xf>
    <xf numFmtId="10" fontId="19" fillId="12" borderId="1" xfId="2" applyNumberFormat="1" applyFont="1" applyFill="1" applyBorder="1" applyAlignment="1" applyProtection="1">
      <alignment horizontal="center" vertical="top" wrapText="1"/>
    </xf>
    <xf numFmtId="4" fontId="19" fillId="12" borderId="1" xfId="2" applyNumberFormat="1" applyFont="1" applyFill="1" applyBorder="1" applyAlignment="1" applyProtection="1">
      <alignment horizontal="right" vertical="center"/>
    </xf>
    <xf numFmtId="0" fontId="19" fillId="12" borderId="11" xfId="2" applyFont="1" applyFill="1" applyBorder="1" applyAlignment="1" applyProtection="1">
      <alignment vertical="center" wrapText="1"/>
    </xf>
    <xf numFmtId="10" fontId="19" fillId="12" borderId="11" xfId="2" applyNumberFormat="1" applyFont="1" applyFill="1" applyBorder="1" applyAlignment="1" applyProtection="1">
      <alignment horizontal="center" vertical="top" wrapText="1"/>
    </xf>
    <xf numFmtId="4" fontId="19" fillId="12" borderId="11" xfId="2" applyNumberFormat="1" applyFont="1" applyFill="1" applyBorder="1" applyAlignment="1" applyProtection="1">
      <alignment horizontal="right" vertical="center"/>
    </xf>
    <xf numFmtId="0" fontId="33" fillId="12" borderId="17" xfId="0" applyFont="1" applyFill="1" applyBorder="1" applyAlignment="1" applyProtection="1">
      <alignment vertical="center" wrapText="1"/>
    </xf>
    <xf numFmtId="0" fontId="33" fillId="12" borderId="18" xfId="0" applyFont="1" applyFill="1" applyBorder="1" applyAlignment="1" applyProtection="1">
      <alignment vertical="center" wrapText="1"/>
    </xf>
    <xf numFmtId="10" fontId="33" fillId="12" borderId="18" xfId="0" applyNumberFormat="1" applyFont="1" applyFill="1" applyBorder="1" applyAlignment="1" applyProtection="1">
      <alignment horizontal="center" vertical="top" wrapText="1"/>
    </xf>
    <xf numFmtId="4" fontId="33" fillId="12" borderId="15" xfId="0" applyNumberFormat="1" applyFont="1" applyFill="1" applyBorder="1" applyAlignment="1" applyProtection="1">
      <alignment horizontal="right" vertical="center"/>
    </xf>
    <xf numFmtId="0" fontId="33" fillId="13" borderId="1" xfId="0" applyFont="1" applyFill="1" applyBorder="1" applyProtection="1"/>
    <xf numFmtId="0" fontId="33" fillId="13" borderId="1" xfId="0" applyFont="1" applyFill="1" applyBorder="1" applyAlignment="1" applyProtection="1">
      <alignment horizontal="left"/>
    </xf>
    <xf numFmtId="10" fontId="19" fillId="16" borderId="1" xfId="0" applyNumberFormat="1" applyFont="1" applyFill="1" applyBorder="1" applyAlignment="1" applyProtection="1">
      <alignment vertical="center" wrapText="1"/>
    </xf>
    <xf numFmtId="10" fontId="20" fillId="16" borderId="17" xfId="0" applyNumberFormat="1" applyFont="1" applyFill="1" applyBorder="1" applyAlignment="1" applyProtection="1">
      <alignment horizontal="center" vertical="center" wrapText="1"/>
    </xf>
    <xf numFmtId="10" fontId="20" fillId="17" borderId="1" xfId="0" applyNumberFormat="1" applyFont="1" applyFill="1" applyBorder="1" applyAlignment="1" applyProtection="1">
      <alignment horizontal="center" vertical="center" wrapText="1"/>
    </xf>
    <xf numFmtId="0" fontId="33" fillId="15" borderId="4" xfId="0" applyFont="1" applyFill="1" applyBorder="1" applyAlignment="1" applyProtection="1">
      <alignment horizontal="left" vertical="center" wrapText="1"/>
    </xf>
    <xf numFmtId="0" fontId="33" fillId="15" borderId="1" xfId="0" applyFont="1" applyFill="1" applyBorder="1" applyAlignment="1" applyProtection="1">
      <alignment horizontal="left" vertical="center" wrapText="1"/>
    </xf>
    <xf numFmtId="4" fontId="33" fillId="15" borderId="17" xfId="0" applyNumberFormat="1" applyFont="1" applyFill="1" applyBorder="1" applyAlignment="1" applyProtection="1">
      <alignment horizontal="center" vertical="center"/>
    </xf>
    <xf numFmtId="0" fontId="34" fillId="12" borderId="1" xfId="0" applyFont="1" applyFill="1" applyBorder="1" applyAlignment="1" applyProtection="1">
      <alignment horizontal="center" vertical="center"/>
    </xf>
    <xf numFmtId="10" fontId="20" fillId="16" borderId="1" xfId="0" applyNumberFormat="1" applyFont="1" applyFill="1" applyBorder="1" applyAlignment="1" applyProtection="1">
      <alignment horizontal="center" vertical="center" wrapText="1"/>
    </xf>
    <xf numFmtId="10" fontId="20" fillId="4"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right" vertical="center" wrapText="1"/>
      <protection locked="0"/>
    </xf>
    <xf numFmtId="1" fontId="17" fillId="7" borderId="1" xfId="0" applyNumberFormat="1" applyFont="1" applyFill="1" applyBorder="1" applyAlignment="1" applyProtection="1">
      <alignment horizontal="center" vertical="center" wrapText="1"/>
    </xf>
    <xf numFmtId="1" fontId="17" fillId="13" borderId="1" xfId="0" applyNumberFormat="1" applyFont="1" applyFill="1" applyBorder="1" applyAlignment="1" applyProtection="1">
      <alignment horizontal="center" vertical="center" wrapText="1"/>
    </xf>
    <xf numFmtId="0" fontId="4" fillId="6" borderId="1" xfId="0" applyFont="1" applyFill="1" applyBorder="1" applyAlignment="1">
      <alignment horizontal="center" vertical="center" wrapText="1"/>
    </xf>
    <xf numFmtId="0" fontId="13" fillId="6" borderId="0" xfId="0" applyFont="1" applyFill="1" applyBorder="1" applyAlignment="1">
      <alignment horizontal="left" vertical="center" wrapText="1"/>
    </xf>
    <xf numFmtId="0" fontId="4" fillId="6" borderId="17" xfId="0" applyFont="1" applyFill="1" applyBorder="1" applyAlignment="1">
      <alignment horizontal="left" vertical="center" wrapText="1"/>
    </xf>
    <xf numFmtId="0" fontId="4" fillId="6" borderId="18"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13" fillId="2" borderId="16"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1" xfId="0" applyFont="1" applyFill="1" applyBorder="1" applyAlignment="1" applyProtection="1">
      <alignment horizontal="left"/>
      <protection locked="0"/>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3" fontId="13" fillId="0" borderId="1" xfId="0" applyNumberFormat="1" applyFont="1" applyFill="1" applyBorder="1" applyAlignment="1" applyProtection="1">
      <alignment horizontal="center" vertical="center"/>
      <protection locked="0"/>
    </xf>
    <xf numFmtId="3" fontId="13" fillId="9" borderId="1" xfId="0" applyNumberFormat="1" applyFont="1" applyFill="1" applyBorder="1" applyAlignment="1">
      <alignment horizontal="center" vertical="center"/>
    </xf>
    <xf numFmtId="0" fontId="15" fillId="6" borderId="0" xfId="0" applyFont="1" applyFill="1" applyBorder="1" applyAlignment="1" applyProtection="1">
      <alignment horizontal="left" vertical="center"/>
    </xf>
    <xf numFmtId="0" fontId="13" fillId="7" borderId="1" xfId="0" applyFont="1" applyFill="1" applyBorder="1" applyAlignment="1">
      <alignment horizontal="left" vertical="center" wrapText="1"/>
    </xf>
    <xf numFmtId="0" fontId="13" fillId="6" borderId="0" xfId="0" applyFont="1" applyFill="1" applyBorder="1" applyAlignment="1" applyProtection="1">
      <alignment horizontal="left" vertical="top" wrapText="1"/>
    </xf>
    <xf numFmtId="0" fontId="4"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3" fillId="7" borderId="17" xfId="0" applyFont="1" applyFill="1" applyBorder="1" applyAlignment="1">
      <alignment horizontal="left" vertical="center"/>
    </xf>
    <xf numFmtId="0" fontId="13" fillId="7" borderId="18" xfId="0" applyFont="1" applyFill="1" applyBorder="1" applyAlignment="1">
      <alignment horizontal="left" vertical="center"/>
    </xf>
    <xf numFmtId="0" fontId="13" fillId="7" borderId="15" xfId="0" applyFont="1" applyFill="1" applyBorder="1" applyAlignment="1">
      <alignment horizontal="left" vertical="center"/>
    </xf>
    <xf numFmtId="0" fontId="4" fillId="7" borderId="17" xfId="0" applyFont="1" applyFill="1" applyBorder="1" applyAlignment="1">
      <alignment horizontal="left" vertical="center"/>
    </xf>
    <xf numFmtId="0" fontId="4" fillId="7" borderId="18" xfId="0" applyFont="1" applyFill="1" applyBorder="1" applyAlignment="1">
      <alignment horizontal="left" vertical="center"/>
    </xf>
    <xf numFmtId="0" fontId="4" fillId="7" borderId="15" xfId="0" applyFont="1" applyFill="1" applyBorder="1" applyAlignment="1">
      <alignment horizontal="left" vertical="center"/>
    </xf>
    <xf numFmtId="0" fontId="13" fillId="6" borderId="0" xfId="0" applyFont="1" applyFill="1" applyBorder="1" applyAlignment="1">
      <alignment horizontal="left" vertical="top" wrapText="1"/>
    </xf>
    <xf numFmtId="0" fontId="4" fillId="6" borderId="0" xfId="0" applyFont="1" applyFill="1" applyBorder="1" applyAlignment="1">
      <alignment horizontal="left" vertical="center" wrapText="1"/>
    </xf>
    <xf numFmtId="0" fontId="13" fillId="7" borderId="17" xfId="0" quotePrefix="1" applyFont="1" applyFill="1" applyBorder="1" applyAlignment="1">
      <alignment horizontal="center" vertical="center" wrapText="1"/>
    </xf>
    <xf numFmtId="0" fontId="13" fillId="7" borderId="18" xfId="0" quotePrefix="1" applyFont="1" applyFill="1" applyBorder="1" applyAlignment="1">
      <alignment horizontal="center" vertical="center" wrapText="1"/>
    </xf>
    <xf numFmtId="0" fontId="13" fillId="7" borderId="15" xfId="0" quotePrefix="1" applyFont="1" applyFill="1" applyBorder="1" applyAlignment="1">
      <alignment horizontal="center" vertical="center" wrapText="1"/>
    </xf>
    <xf numFmtId="0" fontId="13" fillId="0" borderId="16" xfId="0" applyFont="1" applyFill="1" applyBorder="1" applyAlignment="1" applyProtection="1">
      <alignment horizontal="left" vertical="top" wrapText="1" shrinkToFit="1"/>
      <protection locked="0"/>
    </xf>
    <xf numFmtId="0" fontId="13" fillId="0" borderId="6" xfId="0" applyFont="1" applyFill="1" applyBorder="1" applyAlignment="1" applyProtection="1">
      <alignment horizontal="left" vertical="top" wrapText="1" shrinkToFit="1"/>
      <protection locked="0"/>
    </xf>
    <xf numFmtId="0" fontId="13" fillId="0" borderId="7" xfId="0" applyFont="1" applyFill="1" applyBorder="1" applyAlignment="1" applyProtection="1">
      <alignment horizontal="left" vertical="top" wrapText="1" shrinkToFit="1"/>
      <protection locked="0"/>
    </xf>
    <xf numFmtId="0" fontId="13" fillId="0" borderId="20"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8" xfId="0" applyFont="1" applyFill="1" applyBorder="1" applyAlignment="1" applyProtection="1">
      <alignment horizontal="left" vertical="top" wrapText="1" shrinkToFit="1"/>
      <protection locked="0"/>
    </xf>
    <xf numFmtId="0" fontId="13" fillId="0" borderId="19" xfId="0" applyFont="1" applyFill="1" applyBorder="1" applyAlignment="1" applyProtection="1">
      <alignment horizontal="left" vertical="top" wrapText="1" shrinkToFit="1"/>
      <protection locked="0"/>
    </xf>
    <xf numFmtId="0" fontId="13" fillId="0" borderId="10" xfId="0" applyFont="1" applyFill="1" applyBorder="1" applyAlignment="1" applyProtection="1">
      <alignment horizontal="left" vertical="top" wrapText="1" shrinkToFit="1"/>
      <protection locked="0"/>
    </xf>
    <xf numFmtId="0" fontId="13" fillId="0" borderId="9" xfId="0" applyFont="1" applyFill="1" applyBorder="1" applyAlignment="1" applyProtection="1">
      <alignment horizontal="left" vertical="top" wrapText="1" shrinkToFit="1"/>
      <protection locked="0"/>
    </xf>
    <xf numFmtId="4" fontId="13" fillId="9" borderId="17" xfId="0" applyNumberFormat="1" applyFont="1" applyFill="1" applyBorder="1" applyAlignment="1">
      <alignment horizontal="center" vertical="center" wrapText="1"/>
    </xf>
    <xf numFmtId="4" fontId="13" fillId="9" borderId="18" xfId="0" applyNumberFormat="1" applyFont="1" applyFill="1" applyBorder="1" applyAlignment="1">
      <alignment horizontal="center" vertical="center" wrapText="1"/>
    </xf>
    <xf numFmtId="4" fontId="13" fillId="9" borderId="15" xfId="0" applyNumberFormat="1" applyFont="1" applyFill="1" applyBorder="1" applyAlignment="1">
      <alignment horizontal="center" vertical="center" wrapText="1"/>
    </xf>
    <xf numFmtId="0" fontId="13" fillId="0" borderId="17"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wrapText="1"/>
      <protection locked="0"/>
    </xf>
    <xf numFmtId="0" fontId="13" fillId="8" borderId="17" xfId="0" applyFont="1" applyFill="1" applyBorder="1" applyAlignment="1" applyProtection="1">
      <alignment horizontal="left" vertical="center" wrapText="1"/>
    </xf>
    <xf numFmtId="0" fontId="13" fillId="8" borderId="18" xfId="0" applyFont="1" applyFill="1" applyBorder="1" applyAlignment="1" applyProtection="1">
      <alignment horizontal="left" vertical="center" wrapText="1"/>
    </xf>
    <xf numFmtId="0" fontId="13" fillId="8" borderId="15" xfId="0" applyFont="1" applyFill="1" applyBorder="1" applyAlignment="1" applyProtection="1">
      <alignment horizontal="left" vertical="center" wrapText="1"/>
    </xf>
    <xf numFmtId="49" fontId="13" fillId="0" borderId="16" xfId="0" applyNumberFormat="1" applyFont="1" applyFill="1" applyBorder="1" applyAlignment="1" applyProtection="1">
      <alignment horizontal="left" vertical="top" wrapText="1"/>
      <protection locked="0"/>
    </xf>
    <xf numFmtId="49" fontId="13" fillId="0" borderId="6"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3" fillId="0" borderId="19" xfId="0" applyNumberFormat="1" applyFont="1" applyFill="1" applyBorder="1" applyAlignment="1" applyProtection="1">
      <alignment horizontal="left" vertical="top" wrapText="1"/>
      <protection locked="0"/>
    </xf>
    <xf numFmtId="49" fontId="13" fillId="0" borderId="10" xfId="0" applyNumberFormat="1" applyFont="1" applyFill="1" applyBorder="1" applyAlignment="1" applyProtection="1">
      <alignment horizontal="left" vertical="top" wrapText="1"/>
      <protection locked="0"/>
    </xf>
    <xf numFmtId="49" fontId="13" fillId="0" borderId="9" xfId="0" applyNumberFormat="1" applyFont="1" applyFill="1" applyBorder="1" applyAlignment="1" applyProtection="1">
      <alignment horizontal="left" vertical="top" wrapText="1"/>
      <protection locked="0"/>
    </xf>
    <xf numFmtId="0" fontId="15" fillId="6" borderId="10"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0" fillId="6" borderId="8" xfId="0" applyFill="1" applyBorder="1" applyAlignment="1">
      <alignment horizontal="left" vertical="center" wrapText="1"/>
    </xf>
    <xf numFmtId="0" fontId="13" fillId="6" borderId="0" xfId="0" applyFont="1" applyFill="1" applyBorder="1" applyAlignment="1" applyProtection="1">
      <alignment horizontal="left" vertical="center"/>
    </xf>
    <xf numFmtId="0" fontId="15" fillId="6" borderId="0" xfId="0" applyFont="1" applyFill="1" applyBorder="1" applyAlignment="1">
      <alignment horizontal="left" vertical="center" wrapText="1"/>
    </xf>
    <xf numFmtId="0" fontId="13" fillId="3" borderId="1" xfId="0" applyFont="1" applyFill="1" applyBorder="1" applyAlignment="1" applyProtection="1">
      <alignment horizontal="left" vertical="top" wrapText="1"/>
      <protection locked="0"/>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2" fillId="6" borderId="0" xfId="0" applyFont="1" applyFill="1" applyBorder="1" applyAlignment="1">
      <alignment horizontal="left" vertical="center"/>
    </xf>
    <xf numFmtId="0" fontId="14" fillId="6" borderId="0" xfId="0" applyFont="1" applyFill="1" applyBorder="1" applyAlignment="1">
      <alignment horizontal="left" wrapText="1"/>
    </xf>
    <xf numFmtId="0" fontId="45" fillId="0" borderId="17" xfId="4" applyFill="1" applyBorder="1" applyAlignment="1" applyProtection="1">
      <alignment horizontal="left" vertical="center" wrapText="1"/>
      <protection locked="0"/>
    </xf>
    <xf numFmtId="0" fontId="4" fillId="6" borderId="1" xfId="0" applyFont="1" applyFill="1" applyBorder="1" applyAlignment="1">
      <alignment horizontal="left" vertical="center" wrapText="1"/>
    </xf>
    <xf numFmtId="0" fontId="41" fillId="6" borderId="0" xfId="0" applyFont="1" applyFill="1" applyBorder="1" applyAlignment="1">
      <alignment horizontal="left" vertical="center" wrapText="1"/>
    </xf>
    <xf numFmtId="49" fontId="4" fillId="6" borderId="1" xfId="0" applyNumberFormat="1" applyFont="1" applyFill="1" applyBorder="1" applyAlignment="1">
      <alignment horizontal="left" vertical="center" wrapText="1"/>
    </xf>
    <xf numFmtId="0" fontId="0" fillId="6" borderId="8" xfId="0" applyFill="1" applyBorder="1" applyAlignment="1">
      <alignment vertical="center" wrapText="1"/>
    </xf>
    <xf numFmtId="0" fontId="3" fillId="6" borderId="0" xfId="0" applyFont="1" applyFill="1" applyBorder="1" applyAlignment="1">
      <alignment horizontal="left" vertical="center" wrapText="1"/>
    </xf>
    <xf numFmtId="0" fontId="13" fillId="8" borderId="1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13" fillId="8" borderId="15" xfId="0" applyFont="1" applyFill="1" applyBorder="1" applyAlignment="1">
      <alignment horizontal="center" vertical="center" wrapText="1"/>
    </xf>
    <xf numFmtId="3" fontId="13" fillId="8" borderId="17" xfId="0" applyNumberFormat="1" applyFont="1" applyFill="1" applyBorder="1" applyAlignment="1" applyProtection="1">
      <alignment horizontal="center" vertical="center" wrapText="1"/>
    </xf>
    <xf numFmtId="3" fontId="13" fillId="8" borderId="18" xfId="0" applyNumberFormat="1" applyFont="1" applyFill="1" applyBorder="1" applyAlignment="1" applyProtection="1">
      <alignment horizontal="center" vertical="center" wrapText="1"/>
    </xf>
    <xf numFmtId="3" fontId="13" fillId="8" borderId="15" xfId="0" applyNumberFormat="1" applyFont="1" applyFill="1" applyBorder="1" applyAlignment="1" applyProtection="1">
      <alignment horizontal="center" vertical="center" wrapText="1"/>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left" vertical="center" wrapText="1"/>
    </xf>
    <xf numFmtId="0" fontId="4" fillId="6" borderId="0" xfId="0" applyFont="1" applyFill="1" applyBorder="1" applyAlignment="1">
      <alignment horizontal="left" vertical="center"/>
    </xf>
    <xf numFmtId="0" fontId="1" fillId="6" borderId="0" xfId="0" applyFont="1" applyFill="1" applyAlignment="1">
      <alignment horizontal="left" vertical="center"/>
    </xf>
    <xf numFmtId="1" fontId="13" fillId="6" borderId="17" xfId="0" applyNumberFormat="1" applyFont="1" applyFill="1" applyBorder="1" applyAlignment="1">
      <alignment horizontal="center" vertical="center" wrapText="1"/>
    </xf>
    <xf numFmtId="1" fontId="13" fillId="6" borderId="18"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0" fontId="15" fillId="6" borderId="0" xfId="0" applyFont="1" applyFill="1" applyBorder="1" applyAlignment="1" applyProtection="1">
      <alignment horizontal="left" vertical="center" wrapText="1"/>
    </xf>
    <xf numFmtId="14" fontId="13" fillId="8" borderId="17" xfId="0" applyNumberFormat="1" applyFont="1" applyFill="1" applyBorder="1" applyAlignment="1" applyProtection="1">
      <alignment horizontal="center" vertical="center"/>
    </xf>
    <xf numFmtId="14" fontId="13" fillId="8" borderId="15" xfId="0" applyNumberFormat="1"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3" fillId="6" borderId="2" xfId="0" applyFont="1" applyFill="1" applyBorder="1" applyAlignment="1">
      <alignment horizontal="left" vertical="center"/>
    </xf>
    <xf numFmtId="0" fontId="3" fillId="6" borderId="14" xfId="0" applyFont="1" applyFill="1" applyBorder="1" applyAlignment="1">
      <alignment horizontal="left" vertical="center"/>
    </xf>
    <xf numFmtId="0" fontId="3" fillId="6" borderId="3" xfId="0" applyFont="1" applyFill="1" applyBorder="1" applyAlignment="1">
      <alignment horizontal="left" vertical="center"/>
    </xf>
    <xf numFmtId="0" fontId="13" fillId="6" borderId="0" xfId="0" applyFont="1" applyFill="1" applyBorder="1" applyAlignment="1">
      <alignment horizontal="left" vertical="center"/>
    </xf>
    <xf numFmtId="0" fontId="13" fillId="6" borderId="0" xfId="0" applyFont="1" applyFill="1" applyBorder="1" applyAlignment="1">
      <alignment horizontal="right" vertical="center" wrapText="1" indent="1"/>
    </xf>
    <xf numFmtId="0" fontId="0" fillId="6" borderId="8" xfId="0" applyFill="1" applyBorder="1" applyAlignment="1">
      <alignment horizontal="right" vertical="center" wrapText="1"/>
    </xf>
    <xf numFmtId="0" fontId="13" fillId="6" borderId="0" xfId="0" applyFont="1" applyFill="1" applyBorder="1" applyAlignment="1">
      <alignment horizontal="right" vertical="top" wrapText="1" indent="1"/>
    </xf>
    <xf numFmtId="0" fontId="0" fillId="6" borderId="8" xfId="0" applyFill="1" applyBorder="1" applyAlignment="1">
      <alignment horizontal="right" wrapText="1"/>
    </xf>
    <xf numFmtId="0" fontId="19" fillId="3" borderId="1" xfId="0" applyFont="1" applyFill="1" applyBorder="1" applyAlignment="1" applyProtection="1">
      <alignment horizontal="left" vertical="top" wrapText="1"/>
      <protection locked="0"/>
    </xf>
    <xf numFmtId="0" fontId="13" fillId="3" borderId="17" xfId="0" applyFont="1" applyFill="1" applyBorder="1" applyAlignment="1" applyProtection="1">
      <alignment horizontal="left" vertical="center" wrapText="1"/>
      <protection locked="0"/>
    </xf>
    <xf numFmtId="0" fontId="13" fillId="3" borderId="18" xfId="0" applyFont="1" applyFill="1" applyBorder="1" applyAlignment="1" applyProtection="1">
      <alignment horizontal="left" vertical="center" wrapText="1"/>
      <protection locked="0"/>
    </xf>
    <xf numFmtId="0" fontId="13" fillId="3" borderId="15" xfId="0" applyFont="1" applyFill="1" applyBorder="1" applyAlignment="1" applyProtection="1">
      <alignment horizontal="left" vertical="center" wrapText="1"/>
      <protection locked="0"/>
    </xf>
    <xf numFmtId="49" fontId="13" fillId="0" borderId="17" xfId="0" applyNumberFormat="1" applyFont="1" applyFill="1" applyBorder="1" applyAlignment="1" applyProtection="1">
      <alignment horizontal="left" vertical="center" wrapText="1"/>
      <protection locked="0"/>
    </xf>
    <xf numFmtId="49" fontId="13" fillId="0" borderId="18"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0" fontId="13" fillId="6" borderId="6" xfId="0" applyFont="1" applyFill="1" applyBorder="1" applyAlignment="1">
      <alignment horizontal="left" vertical="center"/>
    </xf>
    <xf numFmtId="0" fontId="4" fillId="6" borderId="10" xfId="0" applyFont="1" applyFill="1" applyBorder="1" applyAlignment="1" applyProtection="1">
      <alignment horizontal="left" vertical="center" wrapText="1"/>
    </xf>
    <xf numFmtId="0" fontId="72" fillId="0" borderId="0" xfId="0" applyFont="1" applyFill="1" applyBorder="1" applyAlignment="1" applyProtection="1">
      <alignment horizontal="left" vertical="top" wrapText="1"/>
    </xf>
    <xf numFmtId="0" fontId="20" fillId="7" borderId="21" xfId="0" applyFont="1" applyFill="1" applyBorder="1" applyAlignment="1" applyProtection="1">
      <alignment horizontal="left" vertical="center" wrapText="1"/>
    </xf>
    <xf numFmtId="0" fontId="20" fillId="7" borderId="22" xfId="0" applyFont="1" applyFill="1" applyBorder="1" applyAlignment="1" applyProtection="1">
      <alignment horizontal="left" vertical="center" wrapText="1"/>
    </xf>
    <xf numFmtId="49" fontId="28" fillId="6" borderId="0" xfId="0" applyNumberFormat="1" applyFont="1" applyFill="1" applyBorder="1" applyAlignment="1" applyProtection="1">
      <alignment horizontal="left" vertical="center"/>
    </xf>
    <xf numFmtId="49" fontId="12" fillId="6" borderId="0" xfId="0" applyNumberFormat="1" applyFont="1" applyFill="1" applyBorder="1" applyAlignment="1" applyProtection="1">
      <alignment horizontal="left" vertical="center"/>
    </xf>
    <xf numFmtId="0" fontId="20" fillId="7" borderId="11"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0" fontId="19" fillId="6" borderId="0" xfId="0" applyFont="1" applyFill="1" applyBorder="1" applyAlignment="1" applyProtection="1">
      <alignment horizontal="left" vertical="center" wrapText="1"/>
    </xf>
    <xf numFmtId="0" fontId="20" fillId="6" borderId="10" xfId="0" applyFont="1" applyFill="1" applyBorder="1" applyAlignment="1" applyProtection="1">
      <alignment vertical="center" wrapText="1"/>
    </xf>
    <xf numFmtId="0" fontId="1" fillId="6" borderId="10" xfId="0" applyFont="1" applyFill="1" applyBorder="1" applyAlignment="1" applyProtection="1">
      <alignment wrapText="1"/>
    </xf>
    <xf numFmtId="0" fontId="20" fillId="7" borderId="1" xfId="0" applyFont="1" applyFill="1" applyBorder="1" applyAlignment="1" applyProtection="1">
      <alignment horizontal="center" vertical="center" wrapText="1"/>
    </xf>
    <xf numFmtId="0" fontId="46" fillId="6" borderId="1" xfId="0" applyFont="1" applyFill="1" applyBorder="1" applyAlignment="1" applyProtection="1">
      <alignment horizontal="left" vertical="center" wrapText="1"/>
    </xf>
    <xf numFmtId="0" fontId="24" fillId="6" borderId="18" xfId="0" applyFont="1" applyFill="1" applyBorder="1" applyAlignment="1" applyProtection="1">
      <alignment horizontal="left" wrapText="1"/>
    </xf>
    <xf numFmtId="0" fontId="28" fillId="6" borderId="0" xfId="0" applyNumberFormat="1" applyFont="1" applyFill="1" applyBorder="1" applyAlignment="1" applyProtection="1">
      <alignment horizontal="left" vertical="center"/>
    </xf>
    <xf numFmtId="4" fontId="75" fillId="7" borderId="0" xfId="0" applyNumberFormat="1" applyFont="1" applyFill="1" applyBorder="1" applyAlignment="1" applyProtection="1">
      <alignment horizontal="left" vertical="center" wrapText="1"/>
    </xf>
    <xf numFmtId="0" fontId="70" fillId="6" borderId="6" xfId="0" applyFont="1" applyFill="1" applyBorder="1" applyAlignment="1" applyProtection="1">
      <alignment horizontal="left" vertical="center" wrapText="1"/>
    </xf>
    <xf numFmtId="0" fontId="19" fillId="6" borderId="6" xfId="0" applyFont="1" applyFill="1" applyBorder="1" applyAlignment="1" applyProtection="1">
      <alignment horizontal="center" vertical="center" wrapText="1"/>
    </xf>
    <xf numFmtId="0" fontId="20" fillId="6" borderId="0" xfId="0" applyFont="1" applyFill="1" applyBorder="1" applyAlignment="1" applyProtection="1">
      <alignment vertical="center" wrapText="1"/>
    </xf>
    <xf numFmtId="0" fontId="0" fillId="6" borderId="0" xfId="0" applyFill="1" applyBorder="1" applyAlignment="1" applyProtection="1">
      <alignment vertical="center" wrapText="1"/>
    </xf>
    <xf numFmtId="0" fontId="20" fillId="6" borderId="1" xfId="0" applyNumberFormat="1" applyFont="1" applyFill="1" applyBorder="1" applyAlignment="1" applyProtection="1">
      <alignment vertical="center" wrapText="1"/>
    </xf>
    <xf numFmtId="0" fontId="57" fillId="6" borderId="1" xfId="0" applyFont="1" applyFill="1" applyBorder="1" applyAlignment="1" applyProtection="1">
      <alignment vertical="center" wrapText="1"/>
    </xf>
    <xf numFmtId="0" fontId="20" fillId="6" borderId="21" xfId="0" applyNumberFormat="1" applyFont="1" applyFill="1" applyBorder="1" applyAlignment="1" applyProtection="1">
      <alignment vertical="center" wrapText="1"/>
    </xf>
    <xf numFmtId="0" fontId="2" fillId="6" borderId="23" xfId="0" applyFont="1" applyFill="1" applyBorder="1" applyAlignment="1" applyProtection="1">
      <alignment vertical="center" wrapText="1"/>
    </xf>
    <xf numFmtId="0" fontId="20" fillId="6" borderId="11" xfId="0" applyFont="1" applyFill="1" applyBorder="1" applyAlignment="1" applyProtection="1">
      <alignment vertical="center" wrapText="1"/>
    </xf>
    <xf numFmtId="0" fontId="1" fillId="6" borderId="11" xfId="0" applyFont="1" applyFill="1" applyBorder="1" applyAlignment="1" applyProtection="1">
      <alignment vertical="center" wrapText="1"/>
    </xf>
    <xf numFmtId="0" fontId="19" fillId="6" borderId="10" xfId="0" applyNumberFormat="1" applyFont="1" applyFill="1" applyBorder="1" applyAlignment="1" applyProtection="1">
      <alignment horizontal="left" vertical="center" wrapText="1"/>
    </xf>
    <xf numFmtId="0" fontId="19" fillId="13" borderId="17" xfId="2" applyFont="1" applyFill="1" applyBorder="1" applyAlignment="1" applyProtection="1">
      <alignment horizontal="left" vertical="center" wrapText="1"/>
    </xf>
    <xf numFmtId="0" fontId="0" fillId="15" borderId="15" xfId="0" applyFill="1" applyBorder="1" applyAlignment="1">
      <alignment horizontal="left" vertical="center" wrapText="1"/>
    </xf>
    <xf numFmtId="0" fontId="33" fillId="12" borderId="17" xfId="0" applyFont="1" applyFill="1" applyBorder="1" applyAlignment="1" applyProtection="1">
      <alignment horizontal="left" vertical="center" wrapText="1"/>
    </xf>
    <xf numFmtId="0" fontId="33" fillId="12" borderId="15" xfId="0" applyFont="1" applyFill="1" applyBorder="1" applyAlignment="1" applyProtection="1">
      <alignment horizontal="left" vertical="center" wrapText="1"/>
    </xf>
    <xf numFmtId="14" fontId="4" fillId="6" borderId="1" xfId="2" applyNumberFormat="1" applyFont="1" applyFill="1" applyBorder="1" applyAlignment="1" applyProtection="1">
      <alignment horizontal="center" vertical="center"/>
    </xf>
    <xf numFmtId="0" fontId="68" fillId="6" borderId="0" xfId="0" applyFont="1" applyFill="1" applyAlignment="1" applyProtection="1">
      <alignment horizontal="left" vertical="top" wrapText="1"/>
    </xf>
    <xf numFmtId="0" fontId="68" fillId="6" borderId="0" xfId="0" applyFont="1" applyFill="1" applyAlignment="1" applyProtection="1">
      <alignment horizontal="left" vertical="center"/>
    </xf>
    <xf numFmtId="0" fontId="33" fillId="6" borderId="17" xfId="0" applyFont="1" applyFill="1" applyBorder="1" applyAlignment="1" applyProtection="1">
      <alignment horizontal="left" vertical="center" wrapText="1"/>
    </xf>
    <xf numFmtId="0" fontId="0" fillId="0" borderId="15" xfId="0" applyBorder="1" applyAlignment="1">
      <alignment horizontal="left" vertical="center" wrapText="1"/>
    </xf>
    <xf numFmtId="10" fontId="20" fillId="16" borderId="17" xfId="0" applyNumberFormat="1" applyFont="1" applyFill="1" applyBorder="1" applyAlignment="1" applyProtection="1">
      <alignment horizontal="center" vertical="center" wrapText="1"/>
    </xf>
    <xf numFmtId="10" fontId="2" fillId="17" borderId="15" xfId="0" applyNumberFormat="1" applyFont="1" applyFill="1" applyBorder="1" applyAlignment="1" applyProtection="1">
      <alignment horizontal="center" vertical="center" wrapText="1"/>
    </xf>
    <xf numFmtId="10" fontId="20" fillId="16" borderId="1" xfId="0" applyNumberFormat="1" applyFont="1" applyFill="1" applyBorder="1" applyAlignment="1" applyProtection="1">
      <alignment horizontal="center" vertical="center" wrapText="1"/>
    </xf>
    <xf numFmtId="10" fontId="2" fillId="17" borderId="1" xfId="0" applyNumberFormat="1" applyFont="1" applyFill="1" applyBorder="1" applyAlignment="1" applyProtection="1">
      <alignment horizontal="center" vertical="center" wrapText="1"/>
    </xf>
    <xf numFmtId="0" fontId="40" fillId="12" borderId="10" xfId="0" applyFont="1" applyFill="1" applyBorder="1" applyAlignment="1" applyProtection="1">
      <alignment vertical="center"/>
    </xf>
    <xf numFmtId="4" fontId="33" fillId="15" borderId="4" xfId="0" applyNumberFormat="1" applyFont="1" applyFill="1" applyBorder="1" applyAlignment="1" applyProtection="1">
      <alignment horizontal="center" vertical="center"/>
    </xf>
    <xf numFmtId="0" fontId="33" fillId="12" borderId="17" xfId="0" applyFont="1" applyFill="1" applyBorder="1" applyAlignment="1" applyProtection="1">
      <alignment horizontal="center" vertical="center" wrapText="1"/>
    </xf>
    <xf numFmtId="0" fontId="33" fillId="12" borderId="15" xfId="0" applyFont="1" applyFill="1" applyBorder="1" applyAlignment="1" applyProtection="1">
      <alignment horizontal="center" vertical="center" wrapText="1"/>
    </xf>
    <xf numFmtId="0" fontId="19" fillId="12" borderId="17" xfId="0" applyFont="1" applyFill="1" applyBorder="1" applyAlignment="1" applyProtection="1">
      <alignment horizontal="left" vertical="center" wrapText="1"/>
    </xf>
    <xf numFmtId="0" fontId="19" fillId="12" borderId="18" xfId="0" applyFont="1" applyFill="1" applyBorder="1" applyAlignment="1" applyProtection="1">
      <alignment horizontal="left" vertical="center" wrapText="1"/>
    </xf>
    <xf numFmtId="0" fontId="19" fillId="12" borderId="15" xfId="0" applyFont="1" applyFill="1" applyBorder="1" applyAlignment="1" applyProtection="1">
      <alignment horizontal="left" vertical="center" wrapText="1"/>
    </xf>
    <xf numFmtId="4" fontId="19" fillId="12" borderId="17" xfId="2" applyNumberFormat="1" applyFont="1" applyFill="1" applyBorder="1" applyAlignment="1" applyProtection="1">
      <alignment horizontal="center" vertical="center"/>
    </xf>
    <xf numFmtId="4" fontId="19" fillId="12" borderId="15" xfId="2" applyNumberFormat="1" applyFont="1" applyFill="1" applyBorder="1" applyAlignment="1" applyProtection="1">
      <alignment horizontal="center" vertical="center"/>
    </xf>
    <xf numFmtId="4" fontId="19" fillId="12" borderId="11" xfId="2" applyNumberFormat="1" applyFont="1" applyFill="1" applyBorder="1" applyAlignment="1" applyProtection="1">
      <alignment horizontal="center" vertical="center"/>
    </xf>
    <xf numFmtId="0" fontId="19" fillId="12" borderId="17" xfId="2" applyFont="1" applyFill="1" applyBorder="1" applyAlignment="1" applyProtection="1">
      <alignment horizontal="left" vertical="center" wrapText="1"/>
    </xf>
    <xf numFmtId="0" fontId="19" fillId="12" borderId="15" xfId="2" applyFont="1" applyFill="1" applyBorder="1" applyAlignment="1" applyProtection="1">
      <alignment horizontal="left" vertical="center" wrapText="1"/>
    </xf>
    <xf numFmtId="0" fontId="19" fillId="13" borderId="17" xfId="0" applyFont="1" applyFill="1" applyBorder="1" applyAlignment="1">
      <alignment horizontal="left" vertical="center" wrapText="1"/>
    </xf>
    <xf numFmtId="0" fontId="19" fillId="13" borderId="18" xfId="0" applyFont="1" applyFill="1" applyBorder="1" applyAlignment="1">
      <alignment horizontal="left" vertical="center" wrapText="1"/>
    </xf>
    <xf numFmtId="0" fontId="19" fillId="13" borderId="15" xfId="0" applyFont="1" applyFill="1" applyBorder="1" applyAlignment="1">
      <alignment horizontal="left" vertical="center" wrapText="1"/>
    </xf>
    <xf numFmtId="10" fontId="20" fillId="12" borderId="17" xfId="0" applyNumberFormat="1" applyFont="1" applyFill="1" applyBorder="1" applyAlignment="1">
      <alignment horizontal="center" vertical="center" wrapText="1"/>
    </xf>
    <xf numFmtId="10" fontId="20" fillId="12" borderId="15" xfId="0" applyNumberFormat="1" applyFont="1" applyFill="1" applyBorder="1" applyAlignment="1">
      <alignment horizontal="center" vertical="center" wrapText="1"/>
    </xf>
    <xf numFmtId="10" fontId="2" fillId="12" borderId="15" xfId="0" applyNumberFormat="1"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19" fillId="12" borderId="15" xfId="0" applyFont="1" applyFill="1" applyBorder="1" applyAlignment="1">
      <alignment horizontal="center" vertical="center" wrapText="1"/>
    </xf>
    <xf numFmtId="10" fontId="20" fillId="4" borderId="17" xfId="0" applyNumberFormat="1" applyFont="1" applyFill="1" applyBorder="1" applyAlignment="1" applyProtection="1">
      <alignment horizontal="center" vertical="center" wrapText="1"/>
      <protection locked="0"/>
    </xf>
    <xf numFmtId="10" fontId="2" fillId="2" borderId="15" xfId="0" applyNumberFormat="1" applyFont="1" applyFill="1" applyBorder="1" applyAlignment="1" applyProtection="1">
      <alignment horizontal="center" vertical="center" wrapText="1"/>
      <protection locked="0"/>
    </xf>
    <xf numFmtId="0" fontId="19" fillId="7" borderId="17"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7" borderId="15" xfId="0" applyFont="1" applyFill="1" applyBorder="1" applyAlignment="1">
      <alignment horizontal="center" vertical="center" wrapText="1"/>
    </xf>
    <xf numFmtId="10" fontId="20" fillId="4" borderId="1" xfId="0" applyNumberFormat="1" applyFont="1" applyFill="1" applyBorder="1" applyAlignment="1" applyProtection="1">
      <alignment horizontal="center" vertical="center" wrapText="1"/>
      <protection locked="0"/>
    </xf>
    <xf numFmtId="10" fontId="2" fillId="2" borderId="1" xfId="0" applyNumberFormat="1" applyFont="1" applyFill="1" applyBorder="1" applyAlignment="1" applyProtection="1">
      <alignment horizontal="center" vertical="center" wrapText="1"/>
      <protection locked="0"/>
    </xf>
    <xf numFmtId="4" fontId="33" fillId="0" borderId="4" xfId="0" applyNumberFormat="1" applyFont="1" applyFill="1" applyBorder="1" applyAlignment="1" applyProtection="1">
      <alignment horizontal="center" vertical="center"/>
      <protection locked="0"/>
    </xf>
    <xf numFmtId="0" fontId="33" fillId="15" borderId="17" xfId="0" applyFont="1" applyFill="1" applyBorder="1" applyAlignment="1" applyProtection="1">
      <alignment horizontal="left" vertical="center" wrapText="1"/>
    </xf>
    <xf numFmtId="0" fontId="33" fillId="15" borderId="15" xfId="0" applyFont="1" applyFill="1" applyBorder="1" applyAlignment="1" applyProtection="1">
      <alignment horizontal="left" vertical="center" wrapText="1"/>
    </xf>
    <xf numFmtId="4" fontId="33" fillId="15" borderId="17" xfId="0" applyNumberFormat="1" applyFont="1" applyFill="1" applyBorder="1" applyAlignment="1" applyProtection="1">
      <alignment horizontal="center" vertical="center" wrapText="1"/>
    </xf>
    <xf numFmtId="4" fontId="33" fillId="15" borderId="18" xfId="0" applyNumberFormat="1" applyFont="1" applyFill="1" applyBorder="1" applyAlignment="1" applyProtection="1">
      <alignment horizontal="center" vertical="center" wrapText="1"/>
    </xf>
    <xf numFmtId="4" fontId="29" fillId="15" borderId="15" xfId="0" applyNumberFormat="1" applyFont="1" applyFill="1" applyBorder="1" applyAlignment="1" applyProtection="1">
      <alignment horizontal="center" vertical="center"/>
    </xf>
    <xf numFmtId="0" fontId="34" fillId="13" borderId="17" xfId="0" applyFont="1" applyFill="1" applyBorder="1" applyAlignment="1" applyProtection="1">
      <alignment horizontal="left" vertical="center" wrapText="1"/>
    </xf>
    <xf numFmtId="0" fontId="34" fillId="13" borderId="15" xfId="0" applyFont="1" applyFill="1" applyBorder="1" applyAlignment="1" applyProtection="1">
      <alignment horizontal="left" vertical="center" wrapText="1"/>
    </xf>
    <xf numFmtId="0" fontId="33" fillId="13" borderId="17" xfId="0" applyFont="1" applyFill="1" applyBorder="1" applyAlignment="1" applyProtection="1">
      <alignment horizontal="center" vertical="center" wrapText="1"/>
    </xf>
    <xf numFmtId="0" fontId="33" fillId="13" borderId="18" xfId="0" applyFont="1" applyFill="1" applyBorder="1" applyAlignment="1" applyProtection="1">
      <alignment horizontal="center" vertical="center" wrapText="1"/>
    </xf>
    <xf numFmtId="0" fontId="29" fillId="12" borderId="15" xfId="0" applyFont="1" applyFill="1" applyBorder="1" applyAlignment="1" applyProtection="1">
      <alignment horizontal="center" vertical="center" wrapText="1"/>
    </xf>
    <xf numFmtId="0" fontId="4" fillId="12" borderId="0" xfId="0" applyFont="1" applyFill="1" applyAlignment="1">
      <alignment horizontal="right" vertical="center"/>
    </xf>
    <xf numFmtId="0" fontId="4" fillId="12" borderId="0" xfId="0" applyFont="1" applyFill="1" applyBorder="1" applyAlignment="1">
      <alignment horizontal="right" vertical="center"/>
    </xf>
    <xf numFmtId="10" fontId="53" fillId="13" borderId="0" xfId="0" applyNumberFormat="1" applyFont="1" applyFill="1" applyBorder="1" applyAlignment="1">
      <alignment horizontal="left" vertical="top" wrapText="1"/>
    </xf>
    <xf numFmtId="0" fontId="53" fillId="12" borderId="0" xfId="0" applyFont="1" applyFill="1" applyAlignment="1">
      <alignment horizontal="left" vertical="top" wrapText="1"/>
    </xf>
    <xf numFmtId="10" fontId="56" fillId="12" borderId="0" xfId="0" applyNumberFormat="1" applyFont="1" applyFill="1" applyBorder="1" applyAlignment="1">
      <alignment horizontal="left" vertical="top" wrapText="1"/>
    </xf>
    <xf numFmtId="0" fontId="56" fillId="12" borderId="0" xfId="0" applyFont="1" applyFill="1" applyAlignment="1">
      <alignment horizontal="left" vertical="top" wrapText="1"/>
    </xf>
    <xf numFmtId="10" fontId="39" fillId="12" borderId="0" xfId="0" applyNumberFormat="1" applyFont="1" applyFill="1" applyBorder="1" applyAlignment="1">
      <alignment horizontal="left" vertical="top" wrapText="1"/>
    </xf>
    <xf numFmtId="0" fontId="39" fillId="12" borderId="0" xfId="0" applyFont="1" applyFill="1" applyAlignment="1">
      <alignment horizontal="left" vertical="top" wrapText="1"/>
    </xf>
    <xf numFmtId="0" fontId="13" fillId="12" borderId="0" xfId="0" applyFont="1" applyFill="1" applyBorder="1" applyAlignment="1" applyProtection="1">
      <alignment horizontal="left" vertical="top" wrapText="1"/>
    </xf>
    <xf numFmtId="0" fontId="37" fillId="12" borderId="0" xfId="0" applyFont="1" applyFill="1" applyAlignment="1">
      <alignment horizontal="left" vertical="center" wrapText="1"/>
    </xf>
    <xf numFmtId="0" fontId="0" fillId="12" borderId="0" xfId="0" applyFill="1" applyAlignment="1">
      <alignment horizontal="left" vertical="center" wrapText="1"/>
    </xf>
    <xf numFmtId="0" fontId="4" fillId="12" borderId="0" xfId="0" applyFont="1" applyFill="1" applyAlignment="1">
      <alignment horizontal="left" vertical="center" wrapText="1"/>
    </xf>
    <xf numFmtId="0" fontId="1" fillId="12" borderId="0" xfId="0" applyFont="1" applyFill="1" applyAlignment="1">
      <alignment horizontal="left" vertical="center" wrapText="1"/>
    </xf>
    <xf numFmtId="0" fontId="4" fillId="12" borderId="0" xfId="0" applyFont="1" applyFill="1" applyBorder="1" applyAlignment="1">
      <alignment horizontal="center"/>
    </xf>
    <xf numFmtId="0" fontId="20" fillId="13" borderId="16" xfId="0" applyFont="1" applyFill="1" applyBorder="1" applyAlignment="1">
      <alignment horizontal="center" vertical="center" wrapText="1"/>
    </xf>
    <xf numFmtId="0" fontId="20" fillId="13" borderId="7" xfId="0" applyFont="1" applyFill="1" applyBorder="1" applyAlignment="1">
      <alignment horizontal="center" vertical="center" wrapText="1"/>
    </xf>
    <xf numFmtId="0" fontId="19" fillId="12" borderId="16" xfId="0" applyFont="1" applyFill="1" applyBorder="1" applyAlignment="1">
      <alignment horizontal="center" vertical="center" wrapText="1"/>
    </xf>
    <xf numFmtId="0" fontId="1" fillId="12" borderId="7" xfId="0" applyFont="1" applyFill="1" applyBorder="1" applyAlignment="1">
      <alignment horizontal="center" vertical="center" wrapText="1"/>
    </xf>
    <xf numFmtId="0" fontId="19" fillId="12" borderId="17" xfId="0" applyFont="1" applyFill="1" applyBorder="1" applyAlignment="1">
      <alignment horizontal="left" vertical="center" wrapText="1"/>
    </xf>
    <xf numFmtId="0" fontId="19" fillId="12" borderId="18" xfId="0" applyFont="1" applyFill="1" applyBorder="1" applyAlignment="1">
      <alignment horizontal="left" vertical="center" wrapText="1"/>
    </xf>
    <xf numFmtId="0" fontId="19" fillId="12" borderId="15" xfId="0" applyFont="1" applyFill="1" applyBorder="1" applyAlignment="1">
      <alignment horizontal="left" vertical="center" wrapText="1"/>
    </xf>
    <xf numFmtId="0" fontId="17" fillId="12" borderId="0" xfId="0" applyFont="1" applyFill="1" applyAlignment="1">
      <alignment horizontal="left" vertical="center" wrapText="1"/>
    </xf>
    <xf numFmtId="0" fontId="17" fillId="12" borderId="8" xfId="0" applyFont="1" applyFill="1" applyBorder="1" applyAlignment="1">
      <alignment horizontal="left" vertical="center" wrapText="1"/>
    </xf>
    <xf numFmtId="10" fontId="56" fillId="13" borderId="0" xfId="0" applyNumberFormat="1" applyFont="1" applyFill="1" applyBorder="1" applyAlignment="1">
      <alignment horizontal="left" vertical="top" wrapText="1"/>
    </xf>
    <xf numFmtId="10" fontId="39" fillId="13" borderId="0" xfId="0" applyNumberFormat="1" applyFont="1" applyFill="1" applyBorder="1" applyAlignment="1">
      <alignment horizontal="left" vertical="top" wrapText="1"/>
    </xf>
    <xf numFmtId="0" fontId="33" fillId="13" borderId="15" xfId="0" applyFont="1" applyFill="1" applyBorder="1" applyAlignment="1" applyProtection="1">
      <alignment horizontal="center" vertical="center" wrapText="1"/>
    </xf>
    <xf numFmtId="0" fontId="19" fillId="13" borderId="17" xfId="0" applyFont="1" applyFill="1" applyBorder="1" applyAlignment="1" applyProtection="1">
      <alignment horizontal="left" vertical="center" wrapText="1"/>
    </xf>
    <xf numFmtId="0" fontId="19" fillId="13" borderId="18" xfId="0" applyFont="1" applyFill="1" applyBorder="1" applyAlignment="1" applyProtection="1">
      <alignment horizontal="left" vertical="center" wrapText="1"/>
    </xf>
    <xf numFmtId="0" fontId="19" fillId="13" borderId="15" xfId="0" applyFont="1" applyFill="1" applyBorder="1" applyAlignment="1" applyProtection="1">
      <alignment horizontal="left" vertical="center" wrapText="1"/>
    </xf>
    <xf numFmtId="0" fontId="33" fillId="13" borderId="17" xfId="0" applyFont="1" applyFill="1" applyBorder="1" applyAlignment="1" applyProtection="1">
      <alignment horizontal="left" vertical="center" wrapText="1"/>
    </xf>
    <xf numFmtId="10" fontId="20" fillId="13" borderId="17" xfId="0" applyNumberFormat="1" applyFont="1" applyFill="1" applyBorder="1" applyAlignment="1">
      <alignment horizontal="center" vertical="center" wrapText="1"/>
    </xf>
    <xf numFmtId="10" fontId="20" fillId="13" borderId="15" xfId="0" applyNumberFormat="1" applyFont="1" applyFill="1" applyBorder="1" applyAlignment="1">
      <alignment horizontal="center" vertical="center" wrapText="1"/>
    </xf>
    <xf numFmtId="0" fontId="19" fillId="13" borderId="17" xfId="0" applyFont="1" applyFill="1" applyBorder="1" applyAlignment="1">
      <alignment horizontal="center" vertical="center" wrapText="1"/>
    </xf>
    <xf numFmtId="0" fontId="19" fillId="13" borderId="18" xfId="0" applyFont="1" applyFill="1" applyBorder="1" applyAlignment="1">
      <alignment horizontal="center" vertical="center" wrapText="1"/>
    </xf>
    <xf numFmtId="0" fontId="19" fillId="13" borderId="15" xfId="0" applyFont="1" applyFill="1" applyBorder="1" applyAlignment="1">
      <alignment horizontal="center" vertical="center" wrapText="1"/>
    </xf>
    <xf numFmtId="0" fontId="33" fillId="0" borderId="17"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4" fontId="33" fillId="0" borderId="17" xfId="0" applyNumberFormat="1" applyFont="1" applyFill="1" applyBorder="1" applyAlignment="1" applyProtection="1">
      <alignment horizontal="center" vertical="center" wrapText="1"/>
      <protection locked="0"/>
    </xf>
    <xf numFmtId="4" fontId="33" fillId="0" borderId="18" xfId="0" applyNumberFormat="1" applyFont="1" applyFill="1" applyBorder="1" applyAlignment="1" applyProtection="1">
      <alignment horizontal="center" vertical="center" wrapText="1"/>
      <protection locked="0"/>
    </xf>
    <xf numFmtId="4" fontId="29" fillId="0" borderId="15" xfId="0" applyNumberFormat="1" applyFont="1" applyBorder="1" applyAlignment="1" applyProtection="1">
      <alignment horizontal="center" vertical="center"/>
      <protection locked="0"/>
    </xf>
    <xf numFmtId="0" fontId="4" fillId="6" borderId="0" xfId="0" applyFont="1" applyFill="1" applyAlignment="1">
      <alignment horizontal="right" vertical="center"/>
    </xf>
    <xf numFmtId="0" fontId="4" fillId="6" borderId="0" xfId="0" applyFont="1" applyFill="1" applyBorder="1" applyAlignment="1">
      <alignment horizontal="right" vertical="center"/>
    </xf>
    <xf numFmtId="0" fontId="40" fillId="6" borderId="10" xfId="0" applyFont="1" applyFill="1" applyBorder="1" applyAlignment="1" applyProtection="1">
      <alignment vertical="center"/>
    </xf>
    <xf numFmtId="0" fontId="34" fillId="7" borderId="17" xfId="0" applyFont="1" applyFill="1" applyBorder="1" applyAlignment="1" applyProtection="1">
      <alignment horizontal="left" vertical="center" wrapText="1"/>
    </xf>
    <xf numFmtId="0" fontId="34" fillId="7" borderId="15" xfId="0" applyFont="1" applyFill="1" applyBorder="1" applyAlignment="1" applyProtection="1">
      <alignment horizontal="left" vertical="center" wrapText="1"/>
    </xf>
    <xf numFmtId="0" fontId="33" fillId="7" borderId="17" xfId="0" applyFont="1" applyFill="1" applyBorder="1" applyAlignment="1" applyProtection="1">
      <alignment horizontal="center" vertical="center" wrapText="1"/>
    </xf>
    <xf numFmtId="0" fontId="33" fillId="7" borderId="18" xfId="0" applyFont="1" applyFill="1" applyBorder="1" applyAlignment="1" applyProtection="1">
      <alignment horizontal="center" vertical="center" wrapText="1"/>
    </xf>
    <xf numFmtId="0" fontId="29" fillId="6" borderId="15" xfId="0" applyFont="1" applyFill="1" applyBorder="1" applyAlignment="1" applyProtection="1">
      <alignment horizontal="center" vertical="center" wrapText="1"/>
    </xf>
    <xf numFmtId="0" fontId="33" fillId="7" borderId="15" xfId="0" applyFont="1" applyFill="1" applyBorder="1" applyAlignment="1" applyProtection="1">
      <alignment horizontal="center" vertical="center" wrapText="1"/>
    </xf>
    <xf numFmtId="0" fontId="19" fillId="7" borderId="17" xfId="0" applyFont="1" applyFill="1" applyBorder="1" applyAlignment="1" applyProtection="1">
      <alignment horizontal="left" vertical="center" wrapText="1"/>
    </xf>
    <xf numFmtId="0" fontId="19" fillId="7" borderId="18" xfId="0" applyFont="1" applyFill="1" applyBorder="1" applyAlignment="1" applyProtection="1">
      <alignment horizontal="left" vertical="center" wrapText="1"/>
    </xf>
    <xf numFmtId="0" fontId="19" fillId="7" borderId="15" xfId="0" applyFont="1" applyFill="1" applyBorder="1" applyAlignment="1" applyProtection="1">
      <alignment horizontal="left" vertical="center" wrapText="1"/>
    </xf>
    <xf numFmtId="4" fontId="19" fillId="6" borderId="17" xfId="2" applyNumberFormat="1" applyFont="1" applyFill="1" applyBorder="1" applyAlignment="1" applyProtection="1">
      <alignment horizontal="center" vertical="center"/>
    </xf>
    <xf numFmtId="4" fontId="19" fillId="6" borderId="15" xfId="2" applyNumberFormat="1" applyFont="1" applyFill="1" applyBorder="1" applyAlignment="1" applyProtection="1">
      <alignment horizontal="center" vertical="center"/>
    </xf>
    <xf numFmtId="4" fontId="19" fillId="6" borderId="11" xfId="2" applyNumberFormat="1" applyFont="1" applyFill="1" applyBorder="1" applyAlignment="1" applyProtection="1">
      <alignment horizontal="center" vertical="center"/>
    </xf>
    <xf numFmtId="0" fontId="33" fillId="7" borderId="17" xfId="0" applyFont="1" applyFill="1" applyBorder="1" applyAlignment="1" applyProtection="1">
      <alignment horizontal="left" vertical="center" wrapText="1"/>
    </xf>
    <xf numFmtId="0" fontId="33" fillId="7" borderId="15" xfId="0" applyFont="1" applyFill="1" applyBorder="1" applyAlignment="1" applyProtection="1">
      <alignment horizontal="left" vertical="center" wrapText="1"/>
    </xf>
    <xf numFmtId="0" fontId="19" fillId="7" borderId="17" xfId="2" applyFont="1" applyFill="1" applyBorder="1" applyAlignment="1" applyProtection="1">
      <alignment horizontal="left" vertical="center" wrapText="1"/>
    </xf>
    <xf numFmtId="10" fontId="53" fillId="7" borderId="0" xfId="0" applyNumberFormat="1" applyFont="1" applyFill="1" applyBorder="1" applyAlignment="1">
      <alignment horizontal="left" vertical="top" wrapText="1"/>
    </xf>
    <xf numFmtId="0" fontId="53" fillId="6" borderId="0" xfId="0" applyFont="1" applyFill="1" applyAlignment="1">
      <alignment horizontal="left" vertical="top" wrapText="1"/>
    </xf>
    <xf numFmtId="10" fontId="56" fillId="7" borderId="0" xfId="0" applyNumberFormat="1" applyFont="1" applyFill="1" applyBorder="1" applyAlignment="1">
      <alignment horizontal="left" vertical="top" wrapText="1"/>
    </xf>
    <xf numFmtId="0" fontId="56" fillId="6" borderId="0" xfId="0" applyFont="1" applyFill="1" applyAlignment="1">
      <alignment horizontal="left" vertical="top" wrapText="1"/>
    </xf>
    <xf numFmtId="10" fontId="39" fillId="7" borderId="0" xfId="0" applyNumberFormat="1" applyFont="1" applyFill="1" applyBorder="1" applyAlignment="1">
      <alignment horizontal="left" vertical="top" wrapText="1"/>
    </xf>
    <xf numFmtId="0" fontId="39" fillId="6" borderId="0" xfId="0" applyFont="1" applyFill="1" applyAlignment="1">
      <alignment horizontal="left" vertical="top" wrapText="1"/>
    </xf>
    <xf numFmtId="0" fontId="37" fillId="6" borderId="0" xfId="0" applyFont="1" applyFill="1" applyAlignment="1">
      <alignment horizontal="left" vertical="center" wrapText="1"/>
    </xf>
    <xf numFmtId="0" fontId="0" fillId="6" borderId="0" xfId="0" applyFill="1" applyAlignment="1">
      <alignment horizontal="left" vertical="center" wrapText="1"/>
    </xf>
    <xf numFmtId="0" fontId="4" fillId="6" borderId="0" xfId="0" applyFont="1" applyFill="1" applyBorder="1" applyAlignment="1">
      <alignment horizontal="center"/>
    </xf>
    <xf numFmtId="0" fontId="20" fillId="7" borderId="16"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9" fillId="7" borderId="17"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15" xfId="0" applyFont="1" applyFill="1" applyBorder="1" applyAlignment="1">
      <alignment horizontal="left" vertical="center" wrapText="1"/>
    </xf>
    <xf numFmtId="10" fontId="20" fillId="7" borderId="17" xfId="0" applyNumberFormat="1" applyFont="1" applyFill="1" applyBorder="1" applyAlignment="1">
      <alignment horizontal="center" vertical="center" wrapText="1"/>
    </xf>
    <xf numFmtId="10" fontId="20" fillId="7" borderId="15" xfId="0" applyNumberFormat="1" applyFont="1" applyFill="1" applyBorder="1" applyAlignment="1">
      <alignment horizontal="center" vertical="center" wrapText="1"/>
    </xf>
    <xf numFmtId="10" fontId="20" fillId="6" borderId="17" xfId="0" applyNumberFormat="1" applyFont="1" applyFill="1" applyBorder="1" applyAlignment="1">
      <alignment horizontal="center" vertical="center" wrapText="1"/>
    </xf>
    <xf numFmtId="10" fontId="20" fillId="6" borderId="15" xfId="0" applyNumberFormat="1" applyFont="1" applyFill="1" applyBorder="1" applyAlignment="1">
      <alignment horizontal="center" vertical="center" wrapText="1"/>
    </xf>
    <xf numFmtId="10" fontId="2" fillId="6" borderId="15" xfId="0" applyNumberFormat="1" applyFont="1" applyFill="1" applyBorder="1" applyAlignment="1">
      <alignment horizontal="center" vertical="center" wrapText="1"/>
    </xf>
    <xf numFmtId="0" fontId="17" fillId="6" borderId="0" xfId="0" applyFont="1" applyFill="1" applyAlignment="1">
      <alignment horizontal="left" vertical="center" wrapText="1"/>
    </xf>
    <xf numFmtId="0" fontId="17"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1" fillId="6" borderId="0" xfId="0" applyFont="1" applyFill="1" applyAlignment="1">
      <alignment horizontal="left" vertical="center" wrapText="1"/>
    </xf>
    <xf numFmtId="0" fontId="19" fillId="7" borderId="15" xfId="2" applyFont="1" applyFill="1" applyBorder="1" applyAlignment="1" applyProtection="1">
      <alignment horizontal="left" vertical="center" wrapText="1"/>
    </xf>
    <xf numFmtId="0" fontId="33" fillId="6" borderId="15" xfId="0" applyFont="1" applyFill="1" applyBorder="1" applyAlignment="1" applyProtection="1">
      <alignment horizontal="left" vertical="center" wrapText="1"/>
    </xf>
    <xf numFmtId="0" fontId="55" fillId="6" borderId="0" xfId="0" applyFont="1" applyFill="1" applyAlignment="1">
      <alignment horizontal="center" vertical="center" wrapText="1"/>
    </xf>
    <xf numFmtId="0" fontId="41" fillId="6" borderId="0" xfId="0" applyFont="1" applyFill="1" applyAlignment="1">
      <alignment horizontal="left" vertical="center" wrapText="1"/>
    </xf>
    <xf numFmtId="0" fontId="34" fillId="6" borderId="17" xfId="0" applyFont="1" applyFill="1" applyBorder="1" applyAlignment="1" applyProtection="1">
      <alignment horizontal="left" vertical="center" wrapText="1"/>
    </xf>
    <xf numFmtId="0" fontId="34" fillId="6" borderId="15" xfId="0" applyFont="1" applyFill="1" applyBorder="1" applyAlignment="1" applyProtection="1">
      <alignment horizontal="left" vertical="center" wrapText="1"/>
    </xf>
    <xf numFmtId="0" fontId="34" fillId="6" borderId="17" xfId="0" applyFont="1" applyFill="1" applyBorder="1" applyAlignment="1" applyProtection="1">
      <alignment horizontal="center" vertical="center" wrapText="1"/>
    </xf>
    <xf numFmtId="0" fontId="34" fillId="6" borderId="18" xfId="0" applyFont="1" applyFill="1" applyBorder="1" applyAlignment="1" applyProtection="1">
      <alignment horizontal="center" vertical="center" wrapText="1"/>
    </xf>
    <xf numFmtId="0" fontId="30" fillId="6" borderId="15" xfId="0" applyFont="1" applyFill="1" applyBorder="1" applyAlignment="1" applyProtection="1">
      <alignment horizontal="center" vertical="center" wrapText="1"/>
    </xf>
    <xf numFmtId="0" fontId="47" fillId="6" borderId="0" xfId="0" applyFont="1" applyFill="1" applyBorder="1" applyAlignment="1">
      <alignment horizontal="center"/>
    </xf>
    <xf numFmtId="0" fontId="44" fillId="6" borderId="0" xfId="0" applyFont="1" applyFill="1" applyAlignment="1" applyProtection="1">
      <alignment horizontal="center"/>
    </xf>
    <xf numFmtId="0" fontId="3" fillId="6" borderId="0" xfId="0" applyFont="1" applyFill="1" applyAlignment="1" applyProtection="1">
      <alignment horizontal="left" vertical="center" wrapText="1"/>
    </xf>
    <xf numFmtId="0" fontId="26" fillId="6" borderId="0" xfId="0" applyFont="1" applyFill="1" applyAlignment="1" applyProtection="1">
      <alignment horizontal="left" vertical="center"/>
    </xf>
    <xf numFmtId="0" fontId="33" fillId="6" borderId="0" xfId="0" applyFont="1" applyFill="1" applyAlignment="1" applyProtection="1">
      <alignment horizontal="left" vertical="center"/>
    </xf>
    <xf numFmtId="0" fontId="29" fillId="6" borderId="0" xfId="0" applyFont="1" applyFill="1" applyAlignment="1" applyProtection="1">
      <alignment horizontal="left"/>
    </xf>
    <xf numFmtId="0" fontId="4" fillId="6" borderId="0" xfId="2" applyFont="1" applyFill="1" applyAlignment="1">
      <alignment horizontal="center"/>
    </xf>
    <xf numFmtId="0" fontId="0" fillId="6" borderId="0" xfId="0" applyFill="1" applyAlignment="1">
      <alignment horizontal="center"/>
    </xf>
    <xf numFmtId="0" fontId="15" fillId="6" borderId="6" xfId="0" applyFont="1" applyFill="1" applyBorder="1" applyAlignment="1" applyProtection="1">
      <alignment horizontal="center" vertical="top"/>
    </xf>
    <xf numFmtId="0" fontId="40" fillId="6" borderId="0" xfId="0" applyFont="1" applyFill="1" applyAlignment="1" applyProtection="1">
      <alignment horizontal="left" vertical="center" wrapText="1"/>
    </xf>
    <xf numFmtId="0" fontId="40" fillId="6" borderId="0" xfId="0" applyFont="1" applyFill="1" applyBorder="1" applyAlignment="1" applyProtection="1">
      <alignment horizontal="left" vertical="center" wrapText="1"/>
    </xf>
    <xf numFmtId="0" fontId="36" fillId="6" borderId="17" xfId="2" applyFont="1" applyFill="1" applyBorder="1" applyAlignment="1" applyProtection="1">
      <alignment vertical="center" wrapText="1"/>
    </xf>
    <xf numFmtId="0" fontId="36" fillId="6" borderId="18" xfId="2" applyFont="1" applyFill="1" applyBorder="1" applyAlignment="1" applyProtection="1">
      <alignment vertical="center" wrapText="1"/>
    </xf>
    <xf numFmtId="0" fontId="36" fillId="6" borderId="15" xfId="2" applyFont="1" applyFill="1" applyBorder="1" applyAlignment="1" applyProtection="1">
      <alignment vertical="center" wrapText="1"/>
    </xf>
    <xf numFmtId="0" fontId="13" fillId="2" borderId="17" xfId="2" applyFont="1" applyFill="1" applyBorder="1" applyAlignment="1" applyProtection="1">
      <alignment horizontal="left" vertical="center"/>
      <protection locked="0"/>
    </xf>
    <xf numFmtId="0" fontId="13" fillId="2" borderId="18" xfId="2" applyFont="1" applyFill="1" applyBorder="1" applyAlignment="1" applyProtection="1">
      <alignment horizontal="left" vertical="center"/>
      <protection locked="0"/>
    </xf>
    <xf numFmtId="0" fontId="13" fillId="2" borderId="15" xfId="2" applyFont="1" applyFill="1" applyBorder="1" applyAlignment="1" applyProtection="1">
      <alignment horizontal="left" vertical="center"/>
      <protection locked="0"/>
    </xf>
    <xf numFmtId="0" fontId="1" fillId="0" borderId="17" xfId="2" applyFont="1" applyFill="1" applyBorder="1" applyAlignment="1" applyProtection="1">
      <alignment horizontal="left"/>
      <protection locked="0"/>
    </xf>
    <xf numFmtId="0" fontId="1" fillId="0" borderId="18" xfId="2" applyFont="1" applyFill="1" applyBorder="1" applyAlignment="1" applyProtection="1">
      <alignment horizontal="left"/>
      <protection locked="0"/>
    </xf>
    <xf numFmtId="0" fontId="1" fillId="0" borderId="15" xfId="2" applyFont="1" applyFill="1" applyBorder="1" applyAlignment="1" applyProtection="1">
      <alignment horizontal="left"/>
      <protection locked="0"/>
    </xf>
    <xf numFmtId="0" fontId="20" fillId="6" borderId="0" xfId="0" applyFont="1" applyFill="1" applyAlignment="1">
      <alignment horizontal="center" vertical="center" wrapText="1"/>
    </xf>
    <xf numFmtId="0" fontId="3" fillId="6" borderId="0" xfId="0" applyFont="1" applyFill="1" applyAlignment="1">
      <alignment horizontal="left" vertical="center" wrapText="1"/>
    </xf>
    <xf numFmtId="0" fontId="3" fillId="6" borderId="0" xfId="0" applyFont="1" applyFill="1" applyAlignment="1">
      <alignment horizontal="center" vertical="center" wrapText="1"/>
    </xf>
    <xf numFmtId="0" fontId="15" fillId="6" borderId="6" xfId="0" applyFont="1" applyFill="1" applyBorder="1" applyAlignment="1" applyProtection="1">
      <alignment horizontal="center" vertical="top" wrapText="1"/>
    </xf>
    <xf numFmtId="0" fontId="31" fillId="6" borderId="18" xfId="0" applyFont="1" applyFill="1" applyBorder="1" applyAlignment="1">
      <alignment horizontal="center" vertical="center" wrapText="1"/>
    </xf>
    <xf numFmtId="49" fontId="19" fillId="4" borderId="17" xfId="0" applyNumberFormat="1" applyFont="1" applyFill="1" applyBorder="1" applyAlignment="1" applyProtection="1">
      <alignment horizontal="left" vertical="center" wrapText="1"/>
      <protection locked="0"/>
    </xf>
    <xf numFmtId="49" fontId="19" fillId="4" borderId="15" xfId="0" applyNumberFormat="1" applyFont="1" applyFill="1" applyBorder="1" applyAlignment="1" applyProtection="1">
      <alignment horizontal="left" vertical="center" wrapText="1"/>
      <protection locked="0"/>
    </xf>
    <xf numFmtId="0" fontId="15" fillId="6" borderId="6" xfId="0" applyFont="1" applyFill="1" applyBorder="1" applyAlignment="1" applyProtection="1">
      <alignment horizontal="left" vertical="top"/>
    </xf>
    <xf numFmtId="0" fontId="13" fillId="2" borderId="1" xfId="2" applyFont="1" applyFill="1" applyBorder="1" applyAlignment="1" applyProtection="1">
      <alignment horizontal="center" vertical="center"/>
      <protection locked="0"/>
    </xf>
    <xf numFmtId="0" fontId="13" fillId="2" borderId="17"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15" xfId="2" applyFont="1" applyFill="1" applyBorder="1" applyAlignment="1" applyProtection="1">
      <alignment horizontal="center" vertical="center"/>
      <protection locked="0"/>
    </xf>
    <xf numFmtId="0" fontId="15" fillId="6" borderId="0" xfId="0" applyFont="1" applyFill="1" applyAlignment="1" applyProtection="1">
      <alignment horizontal="left" vertical="center" wrapText="1"/>
    </xf>
    <xf numFmtId="0" fontId="20" fillId="6" borderId="1" xfId="0" applyFont="1" applyFill="1" applyBorder="1" applyAlignment="1" applyProtection="1">
      <alignment horizontal="center" vertical="center" wrapText="1"/>
    </xf>
    <xf numFmtId="0" fontId="34" fillId="6" borderId="15" xfId="0" applyFont="1" applyFill="1" applyBorder="1" applyAlignment="1" applyProtection="1">
      <alignment horizontal="left" vertical="center"/>
    </xf>
    <xf numFmtId="0" fontId="20" fillId="7" borderId="17" xfId="0" applyFont="1" applyFill="1" applyBorder="1" applyAlignment="1">
      <alignment horizontal="left" vertical="center" wrapText="1"/>
    </xf>
    <xf numFmtId="0" fontId="20" fillId="7" borderId="15" xfId="0" applyFont="1" applyFill="1" applyBorder="1" applyAlignment="1">
      <alignment horizontal="left" vertical="center" wrapText="1"/>
    </xf>
    <xf numFmtId="1" fontId="19" fillId="4" borderId="17" xfId="0" applyNumberFormat="1" applyFont="1" applyFill="1" applyBorder="1" applyAlignment="1" applyProtection="1">
      <alignment horizontal="left" vertical="center" wrapText="1"/>
      <protection locked="0"/>
    </xf>
    <xf numFmtId="1" fontId="19" fillId="4" borderId="15" xfId="0" applyNumberFormat="1" applyFont="1"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35" fillId="6" borderId="0" xfId="0" applyFont="1" applyFill="1" applyAlignment="1" applyProtection="1">
      <alignment horizontal="left" vertical="center" wrapText="1"/>
    </xf>
    <xf numFmtId="0" fontId="36" fillId="6" borderId="1" xfId="2" applyFont="1" applyFill="1" applyBorder="1" applyAlignment="1" applyProtection="1">
      <alignment horizontal="left" vertical="center" wrapText="1"/>
    </xf>
    <xf numFmtId="0" fontId="37" fillId="6" borderId="0" xfId="0" applyFont="1" applyFill="1" applyBorder="1" applyAlignment="1">
      <alignment horizontal="center" vertical="center" wrapText="1"/>
    </xf>
    <xf numFmtId="0" fontId="1" fillId="6" borderId="0" xfId="0" applyFont="1" applyFill="1" applyBorder="1" applyAlignment="1" applyProtection="1">
      <alignment horizontal="right" vertical="center" wrapText="1"/>
    </xf>
    <xf numFmtId="0" fontId="32" fillId="6" borderId="0" xfId="0" applyFont="1" applyFill="1" applyBorder="1" applyAlignment="1" applyProtection="1">
      <alignment horizontal="right" vertical="center" wrapText="1"/>
    </xf>
    <xf numFmtId="0" fontId="4" fillId="6" borderId="0" xfId="0" applyFont="1" applyFill="1" applyAlignment="1" applyProtection="1">
      <alignment horizontal="left" vertical="center" wrapText="1"/>
    </xf>
  </cellXfs>
  <cellStyles count="5">
    <cellStyle name="Link" xfId="4" builtinId="8"/>
    <cellStyle name="Normal_Sheet1" xfId="1"/>
    <cellStyle name="Prozent 2" xfId="3"/>
    <cellStyle name="Standard" xfId="0" builtinId="0"/>
    <cellStyle name="Standard 2" xfId="2"/>
  </cellStyles>
  <dxfs count="7">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i val="0"/>
        <color rgb="FFFF0000"/>
      </font>
    </dxf>
    <dxf>
      <font>
        <b/>
        <i val="0"/>
        <color rgb="FFFF0000"/>
      </font>
    </dxf>
  </dxfs>
  <tableStyles count="0" defaultTableStyle="TableStyleMedium2" defaultPivotStyle="PivotStyleLight16"/>
  <colors>
    <mruColors>
      <color rgb="FFFFFDE9"/>
      <color rgb="FFBCBCBC"/>
      <color rgb="FFE6E6E6"/>
      <color rgb="FF766B00"/>
      <color rgb="FFFFF37D"/>
      <color rgb="FFFFFF00"/>
      <color rgb="FFFFFFCC"/>
      <color rgb="FFC0C0C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l-bank.de/datenschutz" TargetMode="External"/><Relationship Id="rId2" Type="http://schemas.openxmlformats.org/officeDocument/2006/relationships/hyperlink" Target="https://www.esf-bw.de/esf/datenschutz/" TargetMode="External"/><Relationship Id="rId1" Type="http://schemas.openxmlformats.org/officeDocument/2006/relationships/image" Target="../media/image1.png"/><Relationship Id="rId5" Type="http://schemas.openxmlformats.org/officeDocument/2006/relationships/hyperlink" Target="https://www.institut-fuer-menschenrechte.de/menschenrechtsschutz/deutschland-im-menschenrechtsschutzsystem/vereinte-nationen/vereinte-nationen-menschenrechtsabkommen/behindertenrechtskonvention-crpd" TargetMode="External"/><Relationship Id="rId4" Type="http://schemas.openxmlformats.org/officeDocument/2006/relationships/hyperlink" Target="https://www.esf-bw.de/esf/fileadmin/user_upload/DOWNLOAD_CENTER_2021-2027/Allgemeine_Informationen/Vorgaben_und_Unterlagen/Charta_der_Grundrechte_der_Europaeischen_Union_2016.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esf-bw.de/esf/fileadmin/user_upload/Download_Center_2017/Rechtlicher_und_strategischer_Rahmen/Foerderfaehige_Ausgaben/Foerderfaehige_Ausgaben_Stand_17.11.2017.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34</xdr:row>
          <xdr:rowOff>31750</xdr:rowOff>
        </xdr:from>
        <xdr:to>
          <xdr:col>2</xdr:col>
          <xdr:colOff>723900</xdr:colOff>
          <xdr:row>34</xdr:row>
          <xdr:rowOff>177800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31</xdr:row>
          <xdr:rowOff>76200</xdr:rowOff>
        </xdr:from>
        <xdr:to>
          <xdr:col>6</xdr:col>
          <xdr:colOff>660400</xdr:colOff>
          <xdr:row>31</xdr:row>
          <xdr:rowOff>203200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23</xdr:row>
          <xdr:rowOff>50800</xdr:rowOff>
        </xdr:from>
        <xdr:to>
          <xdr:col>2</xdr:col>
          <xdr:colOff>717550</xdr:colOff>
          <xdr:row>24</xdr:row>
          <xdr:rowOff>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32</xdr:row>
          <xdr:rowOff>69850</xdr:rowOff>
        </xdr:from>
        <xdr:to>
          <xdr:col>6</xdr:col>
          <xdr:colOff>647700</xdr:colOff>
          <xdr:row>32</xdr:row>
          <xdr:rowOff>196850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69</xdr:row>
          <xdr:rowOff>38100</xdr:rowOff>
        </xdr:from>
        <xdr:to>
          <xdr:col>4</xdr:col>
          <xdr:colOff>609600</xdr:colOff>
          <xdr:row>69</xdr:row>
          <xdr:rowOff>184150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70</xdr:row>
          <xdr:rowOff>38100</xdr:rowOff>
        </xdr:from>
        <xdr:to>
          <xdr:col>4</xdr:col>
          <xdr:colOff>609600</xdr:colOff>
          <xdr:row>70</xdr:row>
          <xdr:rowOff>184150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71</xdr:row>
          <xdr:rowOff>38100</xdr:rowOff>
        </xdr:from>
        <xdr:to>
          <xdr:col>4</xdr:col>
          <xdr:colOff>609600</xdr:colOff>
          <xdr:row>71</xdr:row>
          <xdr:rowOff>184150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72</xdr:row>
          <xdr:rowOff>38100</xdr:rowOff>
        </xdr:from>
        <xdr:to>
          <xdr:col>4</xdr:col>
          <xdr:colOff>609600</xdr:colOff>
          <xdr:row>72</xdr:row>
          <xdr:rowOff>184150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79</xdr:row>
          <xdr:rowOff>69850</xdr:rowOff>
        </xdr:from>
        <xdr:to>
          <xdr:col>2</xdr:col>
          <xdr:colOff>558800</xdr:colOff>
          <xdr:row>79</xdr:row>
          <xdr:rowOff>215900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79</xdr:row>
          <xdr:rowOff>69850</xdr:rowOff>
        </xdr:from>
        <xdr:to>
          <xdr:col>3</xdr:col>
          <xdr:colOff>444500</xdr:colOff>
          <xdr:row>79</xdr:row>
          <xdr:rowOff>203200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151</xdr:row>
          <xdr:rowOff>12700</xdr:rowOff>
        </xdr:from>
        <xdr:to>
          <xdr:col>3</xdr:col>
          <xdr:colOff>444500</xdr:colOff>
          <xdr:row>152</xdr:row>
          <xdr:rowOff>38100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152</xdr:row>
          <xdr:rowOff>12700</xdr:rowOff>
        </xdr:from>
        <xdr:to>
          <xdr:col>3</xdr:col>
          <xdr:colOff>444500</xdr:colOff>
          <xdr:row>153</xdr:row>
          <xdr:rowOff>38100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222250</xdr:colOff>
          <xdr:row>153</xdr:row>
          <xdr:rowOff>12700</xdr:rowOff>
        </xdr:from>
        <xdr:to>
          <xdr:col>3</xdr:col>
          <xdr:colOff>444500</xdr:colOff>
          <xdr:row>154</xdr:row>
          <xdr:rowOff>38100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201</xdr:row>
          <xdr:rowOff>0</xdr:rowOff>
        </xdr:from>
        <xdr:to>
          <xdr:col>2</xdr:col>
          <xdr:colOff>444500</xdr:colOff>
          <xdr:row>202</xdr:row>
          <xdr:rowOff>44450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203</xdr:row>
          <xdr:rowOff>0</xdr:rowOff>
        </xdr:from>
        <xdr:to>
          <xdr:col>2</xdr:col>
          <xdr:colOff>444500</xdr:colOff>
          <xdr:row>204</xdr:row>
          <xdr:rowOff>44450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207</xdr:row>
          <xdr:rowOff>12700</xdr:rowOff>
        </xdr:from>
        <xdr:to>
          <xdr:col>2</xdr:col>
          <xdr:colOff>444500</xdr:colOff>
          <xdr:row>207</xdr:row>
          <xdr:rowOff>254000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210</xdr:row>
          <xdr:rowOff>177800</xdr:rowOff>
        </xdr:from>
        <xdr:to>
          <xdr:col>2</xdr:col>
          <xdr:colOff>444500</xdr:colOff>
          <xdr:row>212</xdr:row>
          <xdr:rowOff>50800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212</xdr:row>
          <xdr:rowOff>139700</xdr:rowOff>
        </xdr:from>
        <xdr:to>
          <xdr:col>2</xdr:col>
          <xdr:colOff>444500</xdr:colOff>
          <xdr:row>213</xdr:row>
          <xdr:rowOff>228600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204</xdr:row>
          <xdr:rowOff>184150</xdr:rowOff>
        </xdr:from>
        <xdr:to>
          <xdr:col>2</xdr:col>
          <xdr:colOff>444500</xdr:colOff>
          <xdr:row>206</xdr:row>
          <xdr:rowOff>44450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209</xdr:row>
          <xdr:rowOff>12700</xdr:rowOff>
        </xdr:from>
        <xdr:to>
          <xdr:col>2</xdr:col>
          <xdr:colOff>444500</xdr:colOff>
          <xdr:row>210</xdr:row>
          <xdr:rowOff>63500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0</xdr:colOff>
      <xdr:row>0</xdr:row>
      <xdr:rowOff>47625</xdr:rowOff>
    </xdr:from>
    <xdr:to>
      <xdr:col>12</xdr:col>
      <xdr:colOff>165905</xdr:colOff>
      <xdr:row>0</xdr:row>
      <xdr:rowOff>1905000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47625"/>
          <a:ext cx="8738405" cy="1857375"/>
        </a:xfrm>
        <a:prstGeom prst="rect">
          <a:avLst/>
        </a:prstGeom>
      </xdr:spPr>
    </xdr:pic>
    <xdr:clientData/>
  </xdr:twoCellAnchor>
  <xdr:twoCellAnchor>
    <xdr:from>
      <xdr:col>3</xdr:col>
      <xdr:colOff>203199</xdr:colOff>
      <xdr:row>174</xdr:row>
      <xdr:rowOff>6350</xdr:rowOff>
    </xdr:from>
    <xdr:to>
      <xdr:col>12</xdr:col>
      <xdr:colOff>31750</xdr:colOff>
      <xdr:row>174</xdr:row>
      <xdr:rowOff>279400</xdr:rowOff>
    </xdr:to>
    <xdr:sp macro="" textlink="">
      <xdr:nvSpPr>
        <xdr:cNvPr id="27" name="Abgerundetes Rechteck 26">
          <a:hlinkClick xmlns:r="http://schemas.openxmlformats.org/officeDocument/2006/relationships" r:id="rId2"/>
        </xdr:cNvPr>
        <xdr:cNvSpPr/>
      </xdr:nvSpPr>
      <xdr:spPr>
        <a:xfrm>
          <a:off x="1682749" y="70300850"/>
          <a:ext cx="760730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www.esf-bw.de/esf/datenschutz</a:t>
          </a:r>
        </a:p>
      </xdr:txBody>
    </xdr:sp>
    <xdr:clientData/>
  </xdr:twoCellAnchor>
  <xdr:twoCellAnchor>
    <xdr:from>
      <xdr:col>3</xdr:col>
      <xdr:colOff>203199</xdr:colOff>
      <xdr:row>176</xdr:row>
      <xdr:rowOff>12700</xdr:rowOff>
    </xdr:from>
    <xdr:to>
      <xdr:col>12</xdr:col>
      <xdr:colOff>31249</xdr:colOff>
      <xdr:row>176</xdr:row>
      <xdr:rowOff>286300</xdr:rowOff>
    </xdr:to>
    <xdr:sp macro="" textlink="">
      <xdr:nvSpPr>
        <xdr:cNvPr id="28" name="Abgerundetes Rechteck 27">
          <a:hlinkClick xmlns:r="http://schemas.openxmlformats.org/officeDocument/2006/relationships" r:id="rId3"/>
        </xdr:cNvPr>
        <xdr:cNvSpPr/>
      </xdr:nvSpPr>
      <xdr:spPr>
        <a:xfrm>
          <a:off x="1682749" y="7113270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www.l-bank.de/datenschutz</a:t>
          </a:r>
        </a:p>
      </xdr:txBody>
    </xdr:sp>
    <xdr:clientData/>
  </xdr:twoCellAnchor>
  <xdr:twoCellAnchor>
    <xdr:from>
      <xdr:col>3</xdr:col>
      <xdr:colOff>203199</xdr:colOff>
      <xdr:row>184</xdr:row>
      <xdr:rowOff>12700</xdr:rowOff>
    </xdr:from>
    <xdr:to>
      <xdr:col>12</xdr:col>
      <xdr:colOff>31249</xdr:colOff>
      <xdr:row>184</xdr:row>
      <xdr:rowOff>286300</xdr:rowOff>
    </xdr:to>
    <xdr:sp macro="" textlink="">
      <xdr:nvSpPr>
        <xdr:cNvPr id="30" name="Abgerundetes Rechteck 29">
          <a:hlinkClick xmlns:r="http://schemas.openxmlformats.org/officeDocument/2006/relationships" r:id="rId4"/>
        </xdr:cNvPr>
        <xdr:cNvSpPr/>
      </xdr:nvSpPr>
      <xdr:spPr>
        <a:xfrm>
          <a:off x="1682749" y="7082790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a:t>
          </a:r>
          <a:r>
            <a:rPr lang="de-DE" sz="1050" baseline="0">
              <a:solidFill>
                <a:srgbClr val="0000FF"/>
              </a:solidFill>
              <a:latin typeface="Arial" panose="020B0604020202020204" pitchFamily="34" charset="0"/>
              <a:cs typeface="Arial" panose="020B0604020202020204" pitchFamily="34" charset="0"/>
            </a:rPr>
            <a:t> zur Charta der Grundrechte der Europäischen Union auf www.esf-bw.de</a:t>
          </a:r>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3</xdr:col>
      <xdr:colOff>203199</xdr:colOff>
      <xdr:row>186</xdr:row>
      <xdr:rowOff>12700</xdr:rowOff>
    </xdr:from>
    <xdr:to>
      <xdr:col>12</xdr:col>
      <xdr:colOff>31249</xdr:colOff>
      <xdr:row>186</xdr:row>
      <xdr:rowOff>286300</xdr:rowOff>
    </xdr:to>
    <xdr:sp macro="" textlink="">
      <xdr:nvSpPr>
        <xdr:cNvPr id="31" name="Abgerundetes Rechteck 30">
          <a:hlinkClick xmlns:r="http://schemas.openxmlformats.org/officeDocument/2006/relationships" r:id="rId5"/>
        </xdr:cNvPr>
        <xdr:cNvSpPr/>
      </xdr:nvSpPr>
      <xdr:spPr>
        <a:xfrm>
          <a:off x="1682749" y="75761850"/>
          <a:ext cx="7606800" cy="27360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 Behindertenrechtskonvention auf der Website des Deutschen Instituts für Menschenrechte</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368300</xdr:colOff>
          <xdr:row>96</xdr:row>
          <xdr:rowOff>63500</xdr:rowOff>
        </xdr:from>
        <xdr:to>
          <xdr:col>2</xdr:col>
          <xdr:colOff>558800</xdr:colOff>
          <xdr:row>96</xdr:row>
          <xdr:rowOff>209550</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96</xdr:row>
          <xdr:rowOff>63500</xdr:rowOff>
        </xdr:from>
        <xdr:to>
          <xdr:col>3</xdr:col>
          <xdr:colOff>444500</xdr:colOff>
          <xdr:row>96</xdr:row>
          <xdr:rowOff>196850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368300</xdr:colOff>
          <xdr:row>136</xdr:row>
          <xdr:rowOff>101600</xdr:rowOff>
        </xdr:from>
        <xdr:to>
          <xdr:col>2</xdr:col>
          <xdr:colOff>558800</xdr:colOff>
          <xdr:row>136</xdr:row>
          <xdr:rowOff>234950</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136</xdr:row>
          <xdr:rowOff>101600</xdr:rowOff>
        </xdr:from>
        <xdr:to>
          <xdr:col>3</xdr:col>
          <xdr:colOff>444500</xdr:colOff>
          <xdr:row>136</xdr:row>
          <xdr:rowOff>234950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214</xdr:row>
          <xdr:rowOff>127000</xdr:rowOff>
        </xdr:from>
        <xdr:to>
          <xdr:col>2</xdr:col>
          <xdr:colOff>444500</xdr:colOff>
          <xdr:row>216</xdr:row>
          <xdr:rowOff>31750</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16958</xdr:colOff>
      <xdr:row>16</xdr:row>
      <xdr:rowOff>12700</xdr:rowOff>
    </xdr:from>
    <xdr:to>
      <xdr:col>9</xdr:col>
      <xdr:colOff>1744133</xdr:colOff>
      <xdr:row>16</xdr:row>
      <xdr:rowOff>285750</xdr:rowOff>
    </xdr:to>
    <xdr:sp macro="" textlink="">
      <xdr:nvSpPr>
        <xdr:cNvPr id="2" name="Abgerundetes Rechteck 1">
          <a:hlinkClick xmlns:r="http://schemas.openxmlformats.org/officeDocument/2006/relationships" r:id="rId1"/>
        </xdr:cNvPr>
        <xdr:cNvSpPr/>
      </xdr:nvSpPr>
      <xdr:spPr>
        <a:xfrm>
          <a:off x="685825" y="5736167"/>
          <a:ext cx="12962441" cy="273050"/>
        </a:xfrm>
        <a:prstGeom prst="roundRect">
          <a:avLst/>
        </a:prstGeom>
        <a:solidFill>
          <a:srgbClr val="FFFDE9"/>
        </a:solidFill>
        <a:ln w="19050">
          <a:solidFill>
            <a:srgbClr val="BCBCB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Link zur</a:t>
          </a:r>
          <a:r>
            <a:rPr lang="de-DE" sz="1050" baseline="0">
              <a:solidFill>
                <a:srgbClr val="0000FF"/>
              </a:solidFill>
              <a:latin typeface="Arial" panose="020B0604020202020204" pitchFamily="34" charset="0"/>
              <a:cs typeface="Arial" panose="020B0604020202020204" pitchFamily="34" charset="0"/>
            </a:rPr>
            <a:t> Aufstellung der förderfähigen Ausgaben (PDF-Datei)</a:t>
          </a:r>
          <a:endParaRPr lang="de-DE" sz="105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DE9"/>
    <pageSetUpPr fitToPage="1"/>
  </sheetPr>
  <dimension ref="A1:AC268"/>
  <sheetViews>
    <sheetView showGridLines="0" tabSelected="1" view="pageBreakPreview" zoomScaleNormal="80" zoomScaleSheetLayoutView="100" zoomScalePageLayoutView="30" workbookViewId="0">
      <selection activeCell="C196" sqref="C196:E197"/>
    </sheetView>
  </sheetViews>
  <sheetFormatPr baseColWidth="10" defaultColWidth="11.81640625" defaultRowHeight="13" x14ac:dyDescent="0.25"/>
  <cols>
    <col min="1" max="1" width="2.1796875" style="69" customWidth="1"/>
    <col min="2" max="2" width="7.1796875" style="313" customWidth="1"/>
    <col min="3" max="3" width="11.81640625" style="69" customWidth="1"/>
    <col min="4" max="4" width="14.81640625" style="69" customWidth="1"/>
    <col min="5" max="5" width="13" style="69" customWidth="1"/>
    <col min="6" max="11" width="11.81640625" style="69" customWidth="1"/>
    <col min="12" max="12" width="14.54296875" style="69" customWidth="1"/>
    <col min="13" max="13" width="3.81640625" style="403" customWidth="1"/>
    <col min="14" max="14" width="3.81640625" style="22" customWidth="1"/>
    <col min="15" max="15" width="35" style="403" customWidth="1"/>
    <col min="16" max="16" width="11.81640625" style="420" customWidth="1"/>
    <col min="17" max="17" width="35.453125" style="420" customWidth="1"/>
    <col min="18" max="18" width="11.81640625" style="420" customWidth="1"/>
    <col min="19" max="19" width="25.81640625" style="421" customWidth="1"/>
    <col min="20" max="20" width="11.81640625" style="420" customWidth="1"/>
    <col min="21" max="25" width="11.81640625" style="403" customWidth="1"/>
    <col min="26" max="29" width="11.81640625" style="403"/>
    <col min="30" max="16384" width="11.81640625" style="69"/>
  </cols>
  <sheetData>
    <row r="1" spans="1:29" s="1" customFormat="1" ht="181.75" customHeight="1" x14ac:dyDescent="0.25">
      <c r="A1" s="115"/>
      <c r="B1" s="103"/>
      <c r="C1" s="89"/>
      <c r="D1" s="89"/>
      <c r="E1" s="89"/>
      <c r="F1" s="89"/>
      <c r="G1" s="89"/>
      <c r="H1" s="89"/>
      <c r="I1" s="89"/>
      <c r="J1" s="89"/>
      <c r="K1" s="89"/>
      <c r="L1" s="89"/>
      <c r="M1" s="379"/>
      <c r="N1" s="90"/>
      <c r="O1" s="409"/>
      <c r="P1" s="413"/>
      <c r="Q1" s="413"/>
      <c r="R1" s="413"/>
      <c r="S1" s="414"/>
      <c r="T1" s="413"/>
      <c r="U1" s="423"/>
      <c r="V1" s="423"/>
      <c r="W1" s="423"/>
      <c r="X1" s="423"/>
      <c r="Y1" s="423"/>
      <c r="Z1" s="423"/>
      <c r="AA1" s="423"/>
      <c r="AB1" s="423"/>
      <c r="AC1" s="423"/>
    </row>
    <row r="2" spans="1:29" s="1" customFormat="1" ht="50" customHeight="1" x14ac:dyDescent="0.25">
      <c r="A2" s="115"/>
      <c r="B2" s="103"/>
      <c r="C2" s="619" t="s">
        <v>130</v>
      </c>
      <c r="D2" s="619"/>
      <c r="E2" s="619"/>
      <c r="F2" s="619"/>
      <c r="G2" s="619"/>
      <c r="H2" s="619"/>
      <c r="I2" s="619"/>
      <c r="J2" s="619"/>
      <c r="K2" s="90"/>
      <c r="L2" s="436" t="s">
        <v>230</v>
      </c>
      <c r="M2" s="380"/>
      <c r="N2" s="90"/>
      <c r="O2" s="409"/>
      <c r="P2" s="413"/>
      <c r="Q2" s="413"/>
      <c r="R2" s="413"/>
      <c r="S2" s="414"/>
      <c r="T2" s="413"/>
      <c r="U2" s="423"/>
      <c r="V2" s="423"/>
      <c r="W2" s="423"/>
      <c r="X2" s="423"/>
      <c r="Y2" s="423"/>
      <c r="Z2" s="423"/>
      <c r="AA2" s="423"/>
      <c r="AB2" s="423"/>
      <c r="AC2" s="423"/>
    </row>
    <row r="3" spans="1:29" s="1" customFormat="1" ht="40" customHeight="1" x14ac:dyDescent="0.25">
      <c r="A3" s="115"/>
      <c r="B3" s="103"/>
      <c r="C3" s="626" t="s">
        <v>212</v>
      </c>
      <c r="D3" s="626"/>
      <c r="E3" s="626"/>
      <c r="F3" s="626"/>
      <c r="G3" s="626"/>
      <c r="H3" s="626"/>
      <c r="I3" s="626"/>
      <c r="J3" s="626"/>
      <c r="K3" s="626"/>
      <c r="L3" s="626"/>
      <c r="M3" s="151"/>
      <c r="N3" s="90"/>
      <c r="O3" s="409"/>
      <c r="P3" s="413"/>
      <c r="Q3" s="413"/>
      <c r="R3" s="413"/>
      <c r="S3" s="414"/>
      <c r="T3" s="413"/>
      <c r="U3" s="423"/>
      <c r="V3" s="423"/>
      <c r="W3" s="423"/>
      <c r="X3" s="423"/>
      <c r="Y3" s="423"/>
      <c r="Z3" s="423"/>
      <c r="AA3" s="423"/>
      <c r="AB3" s="423"/>
      <c r="AC3" s="423"/>
    </row>
    <row r="4" spans="1:29" s="13" customFormat="1" ht="30" customHeight="1" thickBot="1" x14ac:dyDescent="0.3">
      <c r="A4" s="115"/>
      <c r="B4" s="104"/>
      <c r="C4" s="92"/>
      <c r="D4" s="92"/>
      <c r="E4" s="92"/>
      <c r="F4" s="92"/>
      <c r="G4" s="92"/>
      <c r="H4" s="92"/>
      <c r="I4" s="92"/>
      <c r="J4" s="92"/>
      <c r="K4" s="92"/>
      <c r="L4" s="92"/>
      <c r="M4" s="381"/>
      <c r="N4" s="90"/>
      <c r="O4" s="14"/>
      <c r="P4" s="17"/>
      <c r="Q4" s="17"/>
      <c r="R4" s="17"/>
      <c r="S4" s="19"/>
      <c r="T4" s="17"/>
      <c r="U4" s="15"/>
      <c r="V4" s="15"/>
      <c r="W4" s="15"/>
      <c r="X4" s="15"/>
      <c r="Y4" s="15"/>
      <c r="Z4" s="15"/>
      <c r="AA4" s="15"/>
      <c r="AB4" s="15"/>
      <c r="AC4" s="15"/>
    </row>
    <row r="5" spans="1:29" s="13" customFormat="1" ht="108" customHeight="1" thickBot="1" x14ac:dyDescent="0.4">
      <c r="A5" s="115"/>
      <c r="B5" s="96">
        <v>1</v>
      </c>
      <c r="C5" s="616" t="s">
        <v>36</v>
      </c>
      <c r="D5" s="617"/>
      <c r="E5" s="617"/>
      <c r="F5" s="617"/>
      <c r="G5" s="618"/>
      <c r="H5" s="94"/>
      <c r="I5" s="620" t="s">
        <v>206</v>
      </c>
      <c r="J5" s="620"/>
      <c r="K5" s="620"/>
      <c r="L5" s="620"/>
      <c r="M5" s="382"/>
      <c r="N5" s="90"/>
      <c r="O5" s="14"/>
      <c r="P5" s="17"/>
      <c r="Q5" s="17"/>
      <c r="R5" s="17"/>
      <c r="S5" s="19"/>
      <c r="T5" s="17"/>
      <c r="U5" s="15"/>
      <c r="V5" s="15"/>
      <c r="W5" s="15"/>
      <c r="X5" s="15"/>
      <c r="Y5" s="49"/>
      <c r="Z5" s="15"/>
      <c r="AA5" s="15"/>
      <c r="AB5" s="15"/>
      <c r="AC5" s="15"/>
    </row>
    <row r="6" spans="1:29" s="13" customFormat="1" ht="18" customHeight="1" x14ac:dyDescent="0.35">
      <c r="A6" s="115"/>
      <c r="B6" s="96"/>
      <c r="C6" s="95"/>
      <c r="D6" s="96"/>
      <c r="E6" s="95"/>
      <c r="F6" s="95"/>
      <c r="G6" s="95"/>
      <c r="H6" s="94"/>
      <c r="I6" s="95"/>
      <c r="J6" s="95"/>
      <c r="K6" s="95"/>
      <c r="L6" s="95"/>
      <c r="M6" s="383"/>
      <c r="N6" s="90"/>
      <c r="O6" s="14"/>
      <c r="P6" s="17"/>
      <c r="Q6" s="17"/>
      <c r="R6" s="17"/>
      <c r="S6" s="19"/>
      <c r="T6" s="17"/>
      <c r="U6" s="15"/>
      <c r="V6" s="15"/>
      <c r="W6" s="15"/>
      <c r="X6" s="15"/>
      <c r="Y6" s="49"/>
      <c r="Z6" s="15"/>
      <c r="AA6" s="15"/>
      <c r="AB6" s="15"/>
      <c r="AC6" s="15"/>
    </row>
    <row r="7" spans="1:29" s="13" customFormat="1" ht="52.5" customHeight="1" x14ac:dyDescent="0.25">
      <c r="A7" s="115"/>
      <c r="B7" s="96"/>
      <c r="C7" s="623" t="s">
        <v>237</v>
      </c>
      <c r="D7" s="623"/>
      <c r="E7" s="623"/>
      <c r="F7" s="623"/>
      <c r="G7" s="623"/>
      <c r="H7" s="623"/>
      <c r="I7" s="623"/>
      <c r="J7" s="623"/>
      <c r="K7" s="623"/>
      <c r="L7" s="623"/>
      <c r="M7" s="342"/>
      <c r="N7" s="90"/>
      <c r="O7" s="14"/>
      <c r="P7" s="17"/>
      <c r="Q7" s="17"/>
      <c r="R7" s="17"/>
      <c r="S7" s="19"/>
      <c r="T7" s="17"/>
      <c r="U7" s="15"/>
      <c r="V7" s="15"/>
      <c r="W7" s="15"/>
      <c r="X7" s="15"/>
      <c r="Y7" s="49"/>
      <c r="Z7" s="15"/>
      <c r="AA7" s="15"/>
      <c r="AB7" s="15"/>
      <c r="AC7" s="15"/>
    </row>
    <row r="8" spans="1:29" s="13" customFormat="1" ht="14" customHeight="1" thickBot="1" x14ac:dyDescent="0.3">
      <c r="A8" s="115"/>
      <c r="B8" s="96"/>
      <c r="C8" s="363"/>
      <c r="D8" s="363"/>
      <c r="E8" s="363"/>
      <c r="F8" s="363"/>
      <c r="G8" s="363"/>
      <c r="H8" s="363"/>
      <c r="I8" s="363"/>
      <c r="J8" s="363"/>
      <c r="K8" s="363"/>
      <c r="L8" s="363"/>
      <c r="M8" s="342"/>
      <c r="N8" s="90"/>
      <c r="O8" s="14"/>
      <c r="P8" s="17"/>
      <c r="Q8" s="17"/>
      <c r="R8" s="17"/>
      <c r="S8" s="19"/>
      <c r="T8" s="17"/>
      <c r="U8" s="15"/>
      <c r="V8" s="15"/>
      <c r="W8" s="15"/>
      <c r="X8" s="15"/>
      <c r="Y8" s="49"/>
      <c r="Z8" s="15"/>
      <c r="AA8" s="15"/>
      <c r="AB8" s="15"/>
      <c r="AC8" s="15"/>
    </row>
    <row r="9" spans="1:29" s="16" customFormat="1" ht="46" customHeight="1" thickBot="1" x14ac:dyDescent="0.3">
      <c r="A9" s="115"/>
      <c r="B9" s="97"/>
      <c r="C9" s="644" t="s">
        <v>300</v>
      </c>
      <c r="D9" s="645"/>
      <c r="E9" s="645"/>
      <c r="F9" s="645"/>
      <c r="G9" s="645"/>
      <c r="H9" s="645"/>
      <c r="I9" s="645"/>
      <c r="J9" s="645"/>
      <c r="K9" s="645"/>
      <c r="L9" s="646"/>
      <c r="M9" s="106"/>
      <c r="N9" s="90"/>
      <c r="O9" s="410"/>
      <c r="P9" s="415"/>
      <c r="Q9" s="415"/>
      <c r="R9" s="415"/>
      <c r="S9" s="416"/>
      <c r="T9" s="415"/>
      <c r="U9" s="424"/>
      <c r="V9" s="424"/>
      <c r="W9" s="424"/>
      <c r="X9" s="424"/>
      <c r="Y9" s="424"/>
      <c r="Z9" s="424"/>
      <c r="AA9" s="424"/>
      <c r="AB9" s="424"/>
      <c r="AC9" s="424"/>
    </row>
    <row r="10" spans="1:29" s="16" customFormat="1" ht="6" customHeight="1" x14ac:dyDescent="0.25">
      <c r="A10" s="115"/>
      <c r="B10" s="97"/>
      <c r="C10" s="97"/>
      <c r="D10" s="97"/>
      <c r="E10" s="98"/>
      <c r="F10" s="98"/>
      <c r="G10" s="98"/>
      <c r="H10" s="98"/>
      <c r="I10" s="98"/>
      <c r="J10" s="99"/>
      <c r="K10" s="99"/>
      <c r="L10" s="99"/>
      <c r="M10" s="384"/>
      <c r="N10" s="90"/>
      <c r="O10" s="410"/>
      <c r="P10" s="415"/>
      <c r="Q10" s="415"/>
      <c r="R10" s="415"/>
      <c r="S10" s="416"/>
      <c r="T10" s="415"/>
      <c r="U10" s="424"/>
      <c r="V10" s="424"/>
      <c r="W10" s="424"/>
      <c r="X10" s="424"/>
      <c r="Y10" s="424"/>
      <c r="Z10" s="424"/>
      <c r="AA10" s="424"/>
      <c r="AB10" s="424"/>
      <c r="AC10" s="424"/>
    </row>
    <row r="11" spans="1:29" s="13" customFormat="1" ht="31.5" customHeight="1" x14ac:dyDescent="0.25">
      <c r="A11" s="115"/>
      <c r="B11" s="351"/>
      <c r="C11" s="582" t="s">
        <v>48</v>
      </c>
      <c r="D11" s="582"/>
      <c r="E11" s="582"/>
      <c r="F11" s="624" t="s">
        <v>304</v>
      </c>
      <c r="G11" s="624"/>
      <c r="H11" s="624"/>
      <c r="I11" s="624"/>
      <c r="J11" s="624"/>
      <c r="K11" s="624"/>
      <c r="L11" s="624"/>
      <c r="M11" s="106"/>
      <c r="N11" s="90"/>
      <c r="O11" s="14"/>
      <c r="P11" s="17"/>
      <c r="Q11" s="17"/>
      <c r="R11" s="17"/>
      <c r="S11" s="19"/>
      <c r="T11" s="17"/>
      <c r="U11" s="15"/>
      <c r="V11" s="15"/>
      <c r="W11" s="15"/>
      <c r="X11" s="15"/>
      <c r="Y11" s="15"/>
      <c r="Z11" s="15"/>
      <c r="AA11" s="15"/>
      <c r="AB11" s="15"/>
      <c r="AC11" s="15"/>
    </row>
    <row r="12" spans="1:29" s="13" customFormat="1" ht="6" customHeight="1" x14ac:dyDescent="0.25">
      <c r="A12" s="115"/>
      <c r="B12" s="351"/>
      <c r="C12" s="351"/>
      <c r="D12" s="351"/>
      <c r="E12" s="351"/>
      <c r="F12" s="351"/>
      <c r="G12" s="351"/>
      <c r="H12" s="354"/>
      <c r="I12" s="354"/>
      <c r="J12" s="354"/>
      <c r="K12" s="354"/>
      <c r="L12" s="354"/>
      <c r="M12" s="106"/>
      <c r="N12" s="90"/>
      <c r="O12" s="14"/>
      <c r="P12" s="17"/>
      <c r="Q12" s="17"/>
      <c r="R12" s="17"/>
      <c r="S12" s="19"/>
      <c r="T12" s="17"/>
      <c r="U12" s="15"/>
      <c r="V12" s="15"/>
      <c r="W12" s="15"/>
      <c r="X12" s="15"/>
      <c r="Y12" s="15"/>
      <c r="Z12" s="15"/>
      <c r="AA12" s="15"/>
      <c r="AB12" s="15"/>
      <c r="AC12" s="15"/>
    </row>
    <row r="13" spans="1:29" s="13" customFormat="1" ht="36.5" customHeight="1" x14ac:dyDescent="0.25">
      <c r="A13" s="115"/>
      <c r="B13" s="351"/>
      <c r="C13" s="582" t="s">
        <v>207</v>
      </c>
      <c r="D13" s="582"/>
      <c r="E13" s="582"/>
      <c r="F13" s="622" t="s">
        <v>303</v>
      </c>
      <c r="G13" s="622"/>
      <c r="H13" s="622"/>
      <c r="I13" s="622"/>
      <c r="J13" s="622"/>
      <c r="K13" s="622"/>
      <c r="L13" s="622"/>
      <c r="M13" s="106"/>
      <c r="N13" s="90"/>
      <c r="O13" s="14"/>
      <c r="P13" s="17"/>
      <c r="Q13" s="17"/>
      <c r="R13" s="17"/>
      <c r="S13" s="19"/>
      <c r="T13" s="17"/>
      <c r="U13" s="15"/>
      <c r="V13" s="15"/>
      <c r="W13" s="15"/>
      <c r="X13" s="15"/>
      <c r="Y13" s="15"/>
      <c r="Z13" s="15"/>
      <c r="AA13" s="15"/>
      <c r="AB13" s="15"/>
      <c r="AC13" s="15"/>
    </row>
    <row r="14" spans="1:29" s="13" customFormat="1" ht="6.75" customHeight="1" x14ac:dyDescent="0.25">
      <c r="A14" s="115"/>
      <c r="B14" s="351"/>
      <c r="C14" s="96"/>
      <c r="D14" s="96"/>
      <c r="E14" s="96"/>
      <c r="F14" s="96"/>
      <c r="G14" s="96"/>
      <c r="H14" s="100"/>
      <c r="I14" s="100"/>
      <c r="J14" s="100"/>
      <c r="K14" s="100"/>
      <c r="L14" s="100"/>
      <c r="M14" s="106"/>
      <c r="N14" s="90"/>
      <c r="O14" s="14"/>
      <c r="P14" s="17"/>
      <c r="Q14" s="17"/>
      <c r="R14" s="17"/>
      <c r="S14" s="19"/>
      <c r="T14" s="17"/>
      <c r="U14" s="15"/>
      <c r="V14" s="15"/>
      <c r="W14" s="15"/>
      <c r="X14" s="15"/>
      <c r="Y14" s="15"/>
      <c r="Z14" s="15"/>
      <c r="AA14" s="15"/>
      <c r="AB14" s="15"/>
      <c r="AC14" s="15"/>
    </row>
    <row r="15" spans="1:29" s="13" customFormat="1" ht="18" customHeight="1" x14ac:dyDescent="0.25">
      <c r="A15" s="115"/>
      <c r="B15" s="351"/>
      <c r="C15" s="101"/>
      <c r="D15" s="101"/>
      <c r="E15" s="101"/>
      <c r="F15" s="101"/>
      <c r="G15" s="101"/>
      <c r="H15" s="101"/>
      <c r="I15" s="101"/>
      <c r="J15" s="101"/>
      <c r="K15" s="101"/>
      <c r="L15" s="101"/>
      <c r="M15" s="101"/>
      <c r="N15" s="90"/>
      <c r="O15" s="14"/>
      <c r="P15" s="17"/>
      <c r="Q15" s="17"/>
      <c r="R15" s="17"/>
      <c r="S15" s="19"/>
      <c r="T15" s="17"/>
      <c r="U15" s="15"/>
      <c r="V15" s="15"/>
      <c r="W15" s="15"/>
      <c r="X15" s="15"/>
      <c r="Y15" s="15"/>
      <c r="Z15" s="15"/>
      <c r="AA15" s="15"/>
      <c r="AB15" s="15"/>
      <c r="AC15" s="15"/>
    </row>
    <row r="16" spans="1:29" s="13" customFormat="1" ht="20" x14ac:dyDescent="0.25">
      <c r="A16" s="115"/>
      <c r="B16" s="351">
        <v>2</v>
      </c>
      <c r="C16" s="351" t="s">
        <v>45</v>
      </c>
      <c r="D16" s="351"/>
      <c r="E16" s="351"/>
      <c r="F16" s="354"/>
      <c r="G16" s="354"/>
      <c r="H16" s="102"/>
      <c r="I16" s="354"/>
      <c r="J16" s="354"/>
      <c r="K16" s="354"/>
      <c r="L16" s="354"/>
      <c r="M16" s="106"/>
      <c r="N16" s="90"/>
      <c r="O16" s="14"/>
      <c r="P16" s="17"/>
      <c r="Q16" s="17"/>
      <c r="R16" s="17"/>
      <c r="S16" s="19"/>
      <c r="T16" s="17"/>
      <c r="U16" s="15"/>
      <c r="V16" s="15"/>
      <c r="W16" s="15"/>
      <c r="X16" s="15"/>
      <c r="Y16" s="15"/>
      <c r="Z16" s="15"/>
      <c r="AA16" s="15"/>
      <c r="AB16" s="15"/>
      <c r="AC16" s="15"/>
    </row>
    <row r="17" spans="1:29" s="13" customFormat="1" ht="20.149999999999999" customHeight="1" x14ac:dyDescent="0.25">
      <c r="A17" s="115"/>
      <c r="B17" s="351"/>
      <c r="C17" s="354" t="s">
        <v>26</v>
      </c>
      <c r="D17" s="354"/>
      <c r="E17" s="598"/>
      <c r="F17" s="599"/>
      <c r="G17" s="599"/>
      <c r="H17" s="599"/>
      <c r="I17" s="599"/>
      <c r="J17" s="599"/>
      <c r="K17" s="599"/>
      <c r="L17" s="600"/>
      <c r="M17" s="106"/>
      <c r="N17" s="90"/>
      <c r="O17" s="14"/>
      <c r="P17" s="17"/>
      <c r="Q17" s="17"/>
      <c r="R17" s="17"/>
      <c r="S17" s="19"/>
      <c r="T17" s="17"/>
      <c r="U17" s="15"/>
      <c r="V17" s="15"/>
      <c r="W17" s="15"/>
      <c r="X17" s="15"/>
      <c r="Y17" s="15"/>
      <c r="Z17" s="15"/>
      <c r="AA17" s="15"/>
      <c r="AB17" s="15"/>
      <c r="AC17" s="15"/>
    </row>
    <row r="18" spans="1:29" s="13" customFormat="1" ht="20.149999999999999" customHeight="1" x14ac:dyDescent="0.25">
      <c r="A18" s="115"/>
      <c r="B18" s="351"/>
      <c r="C18" s="354" t="s">
        <v>39</v>
      </c>
      <c r="D18" s="354"/>
      <c r="E18" s="598"/>
      <c r="F18" s="599"/>
      <c r="G18" s="599"/>
      <c r="H18" s="599"/>
      <c r="I18" s="599"/>
      <c r="J18" s="599"/>
      <c r="K18" s="599"/>
      <c r="L18" s="600"/>
      <c r="M18" s="106"/>
      <c r="N18" s="90"/>
      <c r="O18" s="14"/>
      <c r="P18" s="17"/>
      <c r="Q18" s="17"/>
      <c r="R18" s="17"/>
      <c r="S18" s="19"/>
      <c r="T18" s="17"/>
      <c r="U18" s="15"/>
      <c r="V18" s="15"/>
      <c r="W18" s="15"/>
      <c r="X18" s="15"/>
      <c r="Y18" s="15"/>
      <c r="Z18" s="15"/>
      <c r="AA18" s="15"/>
      <c r="AB18" s="15"/>
      <c r="AC18" s="15"/>
    </row>
    <row r="19" spans="1:29" s="13" customFormat="1" ht="20.149999999999999" customHeight="1" x14ac:dyDescent="0.25">
      <c r="A19" s="115"/>
      <c r="B19" s="351"/>
      <c r="C19" s="354" t="s">
        <v>28</v>
      </c>
      <c r="D19" s="354"/>
      <c r="E19" s="598"/>
      <c r="F19" s="599"/>
      <c r="G19" s="599"/>
      <c r="H19" s="599"/>
      <c r="I19" s="599"/>
      <c r="J19" s="599"/>
      <c r="K19" s="599"/>
      <c r="L19" s="600"/>
      <c r="M19" s="106"/>
      <c r="N19" s="90"/>
      <c r="O19" s="14"/>
      <c r="P19" s="17"/>
      <c r="Q19" s="17"/>
      <c r="R19" s="17"/>
      <c r="S19" s="19"/>
      <c r="T19" s="17"/>
      <c r="U19" s="15"/>
      <c r="V19" s="15"/>
      <c r="W19" s="15"/>
      <c r="X19" s="15"/>
      <c r="Y19" s="15"/>
      <c r="Z19" s="15"/>
      <c r="AA19" s="15"/>
      <c r="AB19" s="15"/>
      <c r="AC19" s="15"/>
    </row>
    <row r="20" spans="1:29" s="13" customFormat="1" ht="20.149999999999999" customHeight="1" x14ac:dyDescent="0.25">
      <c r="A20" s="115"/>
      <c r="B20" s="351"/>
      <c r="C20" s="354" t="s">
        <v>43</v>
      </c>
      <c r="D20" s="105"/>
      <c r="E20" s="621"/>
      <c r="F20" s="599"/>
      <c r="G20" s="599"/>
      <c r="H20" s="599"/>
      <c r="I20" s="599"/>
      <c r="J20" s="599"/>
      <c r="K20" s="599"/>
      <c r="L20" s="600"/>
      <c r="M20" s="106"/>
      <c r="N20" s="90"/>
      <c r="O20" s="14"/>
      <c r="P20" s="17"/>
      <c r="Q20" s="17"/>
      <c r="R20" s="17"/>
      <c r="S20" s="19"/>
      <c r="T20" s="17"/>
      <c r="U20" s="15"/>
      <c r="V20" s="15"/>
      <c r="W20" s="15"/>
      <c r="X20" s="15"/>
      <c r="Y20" s="15"/>
      <c r="Z20" s="15"/>
      <c r="AA20" s="15"/>
      <c r="AB20" s="15"/>
      <c r="AC20" s="15"/>
    </row>
    <row r="21" spans="1:29" s="13" customFormat="1" ht="28.5" customHeight="1" x14ac:dyDescent="0.25">
      <c r="A21" s="115"/>
      <c r="B21" s="351"/>
      <c r="C21" s="555" t="s">
        <v>205</v>
      </c>
      <c r="D21" s="625"/>
      <c r="E21" s="621"/>
      <c r="F21" s="599"/>
      <c r="G21" s="599"/>
      <c r="H21" s="599"/>
      <c r="I21" s="599"/>
      <c r="J21" s="599"/>
      <c r="K21" s="599"/>
      <c r="L21" s="600"/>
      <c r="M21" s="106"/>
      <c r="N21" s="90"/>
      <c r="O21" s="14"/>
      <c r="P21" s="17"/>
      <c r="Q21" s="17"/>
      <c r="R21" s="17"/>
      <c r="S21" s="19"/>
      <c r="T21" s="17"/>
      <c r="U21" s="15"/>
      <c r="V21" s="15"/>
      <c r="W21" s="15"/>
      <c r="X21" s="15"/>
      <c r="Y21" s="15"/>
      <c r="Z21" s="15"/>
      <c r="AA21" s="15"/>
      <c r="AB21" s="15"/>
      <c r="AC21" s="15"/>
    </row>
    <row r="22" spans="1:29" s="13" customFormat="1" ht="20.5" customHeight="1" x14ac:dyDescent="0.25">
      <c r="A22" s="115"/>
      <c r="B22" s="351"/>
      <c r="C22" s="354"/>
      <c r="D22" s="354"/>
      <c r="E22" s="354"/>
      <c r="F22" s="353"/>
      <c r="G22" s="353"/>
      <c r="H22" s="353"/>
      <c r="I22" s="353"/>
      <c r="J22" s="353"/>
      <c r="K22" s="353"/>
      <c r="L22" s="353"/>
      <c r="M22" s="106"/>
      <c r="N22" s="90"/>
      <c r="O22" s="14"/>
      <c r="P22" s="17"/>
      <c r="Q22" s="17"/>
      <c r="R22" s="17"/>
      <c r="S22" s="19"/>
      <c r="T22" s="17"/>
      <c r="U22" s="15"/>
      <c r="V22" s="15"/>
      <c r="W22" s="15"/>
      <c r="X22" s="15"/>
      <c r="Y22" s="15"/>
      <c r="Z22" s="15"/>
      <c r="AA22" s="15"/>
      <c r="AB22" s="15"/>
      <c r="AC22" s="15"/>
    </row>
    <row r="23" spans="1:29" s="13" customFormat="1" ht="23.25" customHeight="1" x14ac:dyDescent="0.25">
      <c r="A23" s="115"/>
      <c r="B23" s="351">
        <v>3</v>
      </c>
      <c r="C23" s="434" t="s">
        <v>294</v>
      </c>
      <c r="D23" s="354"/>
      <c r="E23" s="354"/>
      <c r="F23" s="354"/>
      <c r="G23" s="354"/>
      <c r="H23" s="354"/>
      <c r="I23" s="354"/>
      <c r="J23" s="354"/>
      <c r="K23" s="354"/>
      <c r="L23" s="354"/>
      <c r="M23" s="106"/>
      <c r="N23" s="90"/>
      <c r="O23" s="14"/>
      <c r="P23" s="17"/>
      <c r="Q23" s="17"/>
      <c r="R23" s="17"/>
      <c r="S23" s="19"/>
      <c r="T23" s="17"/>
      <c r="U23" s="15"/>
      <c r="V23" s="15"/>
      <c r="W23" s="15"/>
      <c r="X23" s="15"/>
      <c r="Y23" s="15"/>
      <c r="Z23" s="15"/>
      <c r="AA23" s="15"/>
      <c r="AB23" s="15"/>
      <c r="AC23" s="15"/>
    </row>
    <row r="24" spans="1:29" s="13" customFormat="1" ht="15.75" customHeight="1" x14ac:dyDescent="0.25">
      <c r="A24" s="115"/>
      <c r="B24" s="351"/>
      <c r="C24" s="354"/>
      <c r="D24" s="555" t="s">
        <v>60</v>
      </c>
      <c r="E24" s="555"/>
      <c r="F24" s="555"/>
      <c r="G24" s="555"/>
      <c r="H24" s="555"/>
      <c r="I24" s="555"/>
      <c r="J24" s="555"/>
      <c r="K24" s="555"/>
      <c r="L24" s="555"/>
      <c r="M24" s="137"/>
      <c r="N24" s="90"/>
      <c r="O24" s="14"/>
      <c r="P24" s="17"/>
      <c r="Q24" s="17"/>
      <c r="R24" s="17"/>
      <c r="S24" s="399"/>
      <c r="T24" s="17"/>
      <c r="U24" s="15"/>
      <c r="V24" s="15"/>
      <c r="W24" s="15"/>
      <c r="X24" s="15"/>
      <c r="Y24" s="15"/>
      <c r="Z24" s="15"/>
      <c r="AA24" s="15"/>
      <c r="AB24" s="15"/>
      <c r="AC24" s="15"/>
    </row>
    <row r="25" spans="1:29" s="13" customFormat="1" ht="31.5" customHeight="1" x14ac:dyDescent="0.25">
      <c r="A25" s="115"/>
      <c r="B25" s="351"/>
      <c r="C25" s="354"/>
      <c r="D25" s="614" t="s">
        <v>119</v>
      </c>
      <c r="E25" s="614"/>
      <c r="F25" s="614"/>
      <c r="G25" s="614"/>
      <c r="H25" s="614"/>
      <c r="I25" s="614"/>
      <c r="J25" s="614"/>
      <c r="K25" s="614"/>
      <c r="L25" s="614"/>
      <c r="M25" s="385"/>
      <c r="N25" s="90"/>
      <c r="O25" s="14"/>
      <c r="P25" s="17"/>
      <c r="Q25" s="17"/>
      <c r="R25" s="17"/>
      <c r="S25" s="399"/>
      <c r="T25" s="17"/>
      <c r="U25" s="15"/>
      <c r="V25" s="15"/>
      <c r="W25" s="15"/>
      <c r="X25" s="15"/>
      <c r="Y25" s="15"/>
      <c r="Z25" s="15"/>
      <c r="AA25" s="15"/>
      <c r="AB25" s="15"/>
      <c r="AC25" s="15"/>
    </row>
    <row r="26" spans="1:29" s="13" customFormat="1" ht="13.5" customHeight="1" x14ac:dyDescent="0.25">
      <c r="A26" s="115"/>
      <c r="B26" s="351"/>
      <c r="C26" s="352"/>
      <c r="D26" s="354"/>
      <c r="E26" s="354"/>
      <c r="F26" s="354"/>
      <c r="G26" s="354"/>
      <c r="H26" s="354"/>
      <c r="I26" s="354"/>
      <c r="J26" s="354"/>
      <c r="K26" s="354"/>
      <c r="L26" s="354"/>
      <c r="M26" s="106"/>
      <c r="N26" s="90"/>
      <c r="O26" s="14"/>
      <c r="P26" s="17"/>
      <c r="Q26" s="17"/>
      <c r="R26" s="17"/>
      <c r="S26" s="398"/>
      <c r="T26" s="17"/>
      <c r="U26" s="15"/>
      <c r="V26" s="15"/>
      <c r="W26" s="15"/>
      <c r="X26" s="15"/>
      <c r="Y26" s="15"/>
      <c r="Z26" s="15"/>
      <c r="AA26" s="15"/>
      <c r="AB26" s="15"/>
      <c r="AC26" s="15"/>
    </row>
    <row r="27" spans="1:29" s="13" customFormat="1" ht="20" customHeight="1" x14ac:dyDescent="0.25">
      <c r="A27" s="115"/>
      <c r="B27" s="351"/>
      <c r="C27" s="354"/>
      <c r="D27" s="112" t="s">
        <v>61</v>
      </c>
      <c r="E27" s="107"/>
      <c r="F27" s="354"/>
      <c r="G27" s="354"/>
      <c r="H27" s="354"/>
      <c r="I27" s="354"/>
      <c r="J27" s="354"/>
      <c r="K27" s="354"/>
      <c r="L27" s="354"/>
      <c r="M27" s="106"/>
      <c r="N27" s="90"/>
      <c r="O27" s="14"/>
      <c r="P27" s="17"/>
      <c r="Q27" s="17"/>
      <c r="R27" s="17"/>
      <c r="S27" s="398"/>
      <c r="T27" s="17"/>
      <c r="U27" s="15"/>
      <c r="V27" s="15"/>
      <c r="W27" s="15"/>
      <c r="X27" s="15"/>
      <c r="Y27" s="15"/>
      <c r="Z27" s="15"/>
      <c r="AA27" s="15"/>
      <c r="AB27" s="15"/>
      <c r="AC27" s="15"/>
    </row>
    <row r="28" spans="1:29" s="13" customFormat="1" ht="20.25" customHeight="1" x14ac:dyDescent="0.25">
      <c r="A28" s="115"/>
      <c r="B28" s="351"/>
      <c r="C28" s="647"/>
      <c r="D28" s="647"/>
      <c r="E28" s="648" t="s">
        <v>35</v>
      </c>
      <c r="F28" s="649"/>
      <c r="G28" s="653"/>
      <c r="H28" s="654"/>
      <c r="I28" s="654"/>
      <c r="J28" s="654"/>
      <c r="K28" s="654"/>
      <c r="L28" s="655"/>
      <c r="M28" s="106"/>
      <c r="N28" s="90"/>
      <c r="O28" s="14"/>
      <c r="P28" s="17"/>
      <c r="Q28" s="17"/>
      <c r="R28" s="17"/>
      <c r="S28" s="399"/>
      <c r="T28" s="17"/>
      <c r="U28" s="15"/>
      <c r="V28" s="15"/>
      <c r="W28" s="15"/>
      <c r="X28" s="15"/>
      <c r="Y28" s="15"/>
      <c r="Z28" s="15"/>
      <c r="AA28" s="15"/>
      <c r="AB28" s="15"/>
      <c r="AC28" s="15"/>
    </row>
    <row r="29" spans="1:29" s="13" customFormat="1" ht="6" customHeight="1" x14ac:dyDescent="0.25">
      <c r="A29" s="115"/>
      <c r="B29" s="115"/>
      <c r="C29" s="106"/>
      <c r="D29" s="106"/>
      <c r="E29" s="367"/>
      <c r="F29" s="368"/>
      <c r="G29" s="369"/>
      <c r="H29" s="369"/>
      <c r="I29" s="369"/>
      <c r="J29" s="369"/>
      <c r="K29" s="369"/>
      <c r="L29" s="369"/>
      <c r="M29" s="106"/>
      <c r="N29" s="114"/>
      <c r="O29" s="14"/>
      <c r="P29" s="17"/>
      <c r="Q29" s="17"/>
      <c r="R29" s="17"/>
      <c r="S29" s="399"/>
      <c r="T29" s="17"/>
      <c r="U29" s="15"/>
      <c r="V29" s="15"/>
      <c r="W29" s="15"/>
      <c r="X29" s="15"/>
      <c r="Y29" s="15"/>
      <c r="Z29" s="15"/>
      <c r="AA29" s="15"/>
      <c r="AB29" s="15"/>
      <c r="AC29" s="15"/>
    </row>
    <row r="30" spans="1:29" s="13" customFormat="1" ht="47.25" customHeight="1" x14ac:dyDescent="0.25">
      <c r="A30" s="115"/>
      <c r="B30" s="351"/>
      <c r="C30" s="343"/>
      <c r="D30" s="354"/>
      <c r="E30" s="650" t="s">
        <v>34</v>
      </c>
      <c r="F30" s="651"/>
      <c r="G30" s="652" t="s">
        <v>44</v>
      </c>
      <c r="H30" s="652"/>
      <c r="I30" s="652"/>
      <c r="J30" s="652"/>
      <c r="K30" s="652"/>
      <c r="L30" s="652"/>
      <c r="M30" s="141"/>
      <c r="N30" s="90"/>
      <c r="O30" s="14"/>
      <c r="P30" s="17"/>
      <c r="Q30" s="17"/>
      <c r="R30" s="17"/>
      <c r="S30" s="398"/>
      <c r="T30" s="17"/>
      <c r="U30" s="15"/>
      <c r="V30" s="15"/>
      <c r="W30" s="15"/>
      <c r="X30" s="15"/>
      <c r="Y30" s="15"/>
      <c r="Z30" s="15"/>
      <c r="AA30" s="15"/>
      <c r="AB30" s="15"/>
      <c r="AC30" s="15"/>
    </row>
    <row r="31" spans="1:29" s="13" customFormat="1" ht="20.25" customHeight="1" x14ac:dyDescent="0.25">
      <c r="A31" s="115"/>
      <c r="B31" s="351"/>
      <c r="C31" s="111"/>
      <c r="D31" s="354"/>
      <c r="E31" s="354"/>
      <c r="F31" s="354"/>
      <c r="G31" s="659" t="s">
        <v>37</v>
      </c>
      <c r="H31" s="659"/>
      <c r="I31" s="659"/>
      <c r="J31" s="659"/>
      <c r="K31" s="659"/>
      <c r="L31" s="659"/>
      <c r="M31" s="113"/>
      <c r="N31" s="90"/>
      <c r="O31" s="14"/>
      <c r="P31" s="17"/>
      <c r="Q31" s="17"/>
      <c r="R31" s="17"/>
      <c r="S31" s="398"/>
      <c r="T31" s="17"/>
      <c r="U31" s="15"/>
      <c r="V31" s="15"/>
      <c r="W31" s="15"/>
      <c r="X31" s="15"/>
      <c r="Y31" s="15"/>
      <c r="Z31" s="15"/>
      <c r="AA31" s="15"/>
      <c r="AB31" s="15"/>
      <c r="AC31" s="15"/>
    </row>
    <row r="32" spans="1:29" s="13" customFormat="1" ht="20.25" customHeight="1" x14ac:dyDescent="0.25">
      <c r="A32" s="115"/>
      <c r="B32" s="365"/>
      <c r="C32" s="354"/>
      <c r="D32" s="354"/>
      <c r="E32" s="354"/>
      <c r="F32" s="354"/>
      <c r="G32" s="354"/>
      <c r="H32" s="105" t="s">
        <v>38</v>
      </c>
      <c r="I32" s="105"/>
      <c r="J32" s="105"/>
      <c r="K32" s="105"/>
      <c r="L32" s="105"/>
      <c r="M32" s="113"/>
      <c r="N32" s="90"/>
      <c r="O32" s="14"/>
      <c r="P32" s="17"/>
      <c r="Q32" s="17"/>
      <c r="R32" s="17"/>
      <c r="S32" s="398"/>
      <c r="T32" s="17"/>
      <c r="U32" s="15"/>
      <c r="V32" s="15"/>
      <c r="W32" s="15"/>
      <c r="X32" s="15"/>
      <c r="Y32" s="15"/>
      <c r="Z32" s="15"/>
      <c r="AA32" s="15"/>
      <c r="AB32" s="15"/>
      <c r="AC32" s="15"/>
    </row>
    <row r="33" spans="1:29" s="13" customFormat="1" ht="20.25" customHeight="1" x14ac:dyDescent="0.25">
      <c r="A33" s="115"/>
      <c r="B33" s="351"/>
      <c r="C33" s="354"/>
      <c r="D33" s="354"/>
      <c r="E33" s="354"/>
      <c r="F33" s="354"/>
      <c r="G33" s="354"/>
      <c r="H33" s="105" t="s">
        <v>2</v>
      </c>
      <c r="I33" s="354"/>
      <c r="J33" s="354"/>
      <c r="K33" s="354"/>
      <c r="L33" s="354"/>
      <c r="M33" s="106"/>
      <c r="N33" s="90"/>
      <c r="O33" s="14"/>
      <c r="P33" s="17"/>
      <c r="Q33" s="17"/>
      <c r="R33" s="17"/>
      <c r="S33" s="398"/>
      <c r="T33" s="17"/>
      <c r="U33" s="15"/>
      <c r="V33" s="15"/>
      <c r="W33" s="15"/>
      <c r="X33" s="15"/>
      <c r="Y33" s="15"/>
      <c r="Z33" s="15"/>
      <c r="AA33" s="15"/>
      <c r="AB33" s="15"/>
      <c r="AC33" s="15"/>
    </row>
    <row r="34" spans="1:29" s="13" customFormat="1" ht="12" customHeight="1" x14ac:dyDescent="0.25">
      <c r="A34" s="115"/>
      <c r="B34" s="351"/>
      <c r="C34" s="354"/>
      <c r="D34" s="354"/>
      <c r="E34" s="354"/>
      <c r="F34" s="354"/>
      <c r="G34" s="354"/>
      <c r="H34" s="105"/>
      <c r="I34" s="354"/>
      <c r="J34" s="354"/>
      <c r="K34" s="354"/>
      <c r="L34" s="354"/>
      <c r="M34" s="106"/>
      <c r="N34" s="90"/>
      <c r="O34" s="14"/>
      <c r="P34" s="17"/>
      <c r="Q34" s="17"/>
      <c r="R34" s="17"/>
      <c r="S34" s="398"/>
      <c r="T34" s="17"/>
      <c r="U34" s="15"/>
      <c r="V34" s="15"/>
      <c r="W34" s="15"/>
      <c r="X34" s="15"/>
      <c r="Y34" s="15"/>
      <c r="Z34" s="15"/>
      <c r="AA34" s="15"/>
      <c r="AB34" s="15"/>
      <c r="AC34" s="15"/>
    </row>
    <row r="35" spans="1:29" s="13" customFormat="1" ht="17.25" customHeight="1" x14ac:dyDescent="0.25">
      <c r="A35" s="115"/>
      <c r="B35" s="351"/>
      <c r="C35" s="354"/>
      <c r="D35" s="555" t="s">
        <v>59</v>
      </c>
      <c r="E35" s="555"/>
      <c r="F35" s="555"/>
      <c r="G35" s="555"/>
      <c r="H35" s="555"/>
      <c r="I35" s="555"/>
      <c r="J35" s="555"/>
      <c r="K35" s="555"/>
      <c r="L35" s="555"/>
      <c r="M35" s="137"/>
      <c r="N35" s="90"/>
      <c r="O35" s="14"/>
      <c r="P35" s="17"/>
      <c r="Q35" s="17"/>
      <c r="R35" s="17"/>
      <c r="S35" s="398"/>
      <c r="T35" s="17"/>
      <c r="U35" s="15"/>
      <c r="V35" s="15"/>
      <c r="W35" s="15"/>
      <c r="X35" s="15"/>
      <c r="Y35" s="15"/>
      <c r="Z35" s="15"/>
      <c r="AA35" s="15"/>
      <c r="AB35" s="15"/>
      <c r="AC35" s="15"/>
    </row>
    <row r="36" spans="1:29" s="13" customFormat="1" ht="45.75" customHeight="1" x14ac:dyDescent="0.25">
      <c r="A36" s="115"/>
      <c r="B36" s="351"/>
      <c r="C36" s="354"/>
      <c r="D36" s="614" t="s">
        <v>118</v>
      </c>
      <c r="E36" s="614"/>
      <c r="F36" s="614"/>
      <c r="G36" s="614"/>
      <c r="H36" s="614"/>
      <c r="I36" s="614"/>
      <c r="J36" s="614"/>
      <c r="K36" s="614"/>
      <c r="L36" s="614"/>
      <c r="M36" s="385"/>
      <c r="N36" s="90"/>
      <c r="O36" s="14"/>
      <c r="P36" s="17"/>
      <c r="Q36" s="17"/>
      <c r="R36" s="17"/>
      <c r="S36" s="398"/>
      <c r="T36" s="17"/>
      <c r="U36" s="15"/>
      <c r="V36" s="15"/>
      <c r="W36" s="15"/>
      <c r="X36" s="15"/>
      <c r="Y36" s="15"/>
      <c r="Z36" s="15"/>
      <c r="AA36" s="15"/>
      <c r="AB36" s="15"/>
      <c r="AC36" s="15"/>
    </row>
    <row r="37" spans="1:29" s="13" customFormat="1" ht="12.5" customHeight="1" x14ac:dyDescent="0.25">
      <c r="A37" s="426"/>
      <c r="B37" s="429"/>
      <c r="C37" s="430"/>
      <c r="D37" s="427"/>
      <c r="E37" s="427"/>
      <c r="F37" s="427"/>
      <c r="G37" s="427"/>
      <c r="H37" s="427"/>
      <c r="I37" s="427"/>
      <c r="J37" s="427"/>
      <c r="K37" s="427"/>
      <c r="L37" s="427"/>
      <c r="M37" s="385"/>
      <c r="N37" s="90"/>
      <c r="O37" s="14"/>
      <c r="P37" s="17"/>
      <c r="Q37" s="17"/>
      <c r="R37" s="17"/>
      <c r="S37" s="398"/>
      <c r="T37" s="17"/>
      <c r="U37" s="15"/>
      <c r="V37" s="15"/>
      <c r="W37" s="15"/>
      <c r="X37" s="15"/>
      <c r="Y37" s="15"/>
      <c r="Z37" s="15"/>
      <c r="AA37" s="15"/>
      <c r="AB37" s="15"/>
      <c r="AC37" s="15"/>
    </row>
    <row r="38" spans="1:29" s="13" customFormat="1" ht="20" x14ac:dyDescent="0.25">
      <c r="A38" s="115"/>
      <c r="B38" s="351">
        <v>4</v>
      </c>
      <c r="C38" s="351" t="s">
        <v>46</v>
      </c>
      <c r="D38" s="351"/>
      <c r="E38" s="351"/>
      <c r="F38" s="351"/>
      <c r="G38" s="351"/>
      <c r="H38" s="354"/>
      <c r="I38" s="354"/>
      <c r="J38" s="354"/>
      <c r="K38" s="354"/>
      <c r="L38" s="354"/>
      <c r="M38" s="106"/>
      <c r="N38" s="90"/>
      <c r="O38" s="14"/>
      <c r="P38" s="17"/>
      <c r="Q38" s="17"/>
      <c r="R38" s="17"/>
      <c r="S38" s="19"/>
      <c r="T38" s="17"/>
      <c r="U38" s="15"/>
      <c r="V38" s="15"/>
      <c r="W38" s="15"/>
      <c r="X38" s="15"/>
      <c r="Y38" s="15"/>
      <c r="Z38" s="15"/>
      <c r="AA38" s="15"/>
      <c r="AB38" s="15"/>
      <c r="AC38" s="15"/>
    </row>
    <row r="39" spans="1:29" s="13" customFormat="1" ht="20.149999999999999" customHeight="1" x14ac:dyDescent="0.25">
      <c r="A39" s="115"/>
      <c r="B39" s="121"/>
      <c r="C39" s="93" t="s">
        <v>26</v>
      </c>
      <c r="D39" s="93"/>
      <c r="E39" s="598"/>
      <c r="F39" s="599"/>
      <c r="G39" s="599"/>
      <c r="H39" s="599"/>
      <c r="I39" s="599"/>
      <c r="J39" s="599"/>
      <c r="K39" s="599"/>
      <c r="L39" s="600"/>
      <c r="M39" s="113"/>
      <c r="N39" s="90"/>
      <c r="O39" s="14"/>
      <c r="P39" s="17"/>
      <c r="Q39" s="17"/>
      <c r="R39" s="17"/>
      <c r="S39" s="19"/>
      <c r="T39" s="17"/>
      <c r="U39" s="15"/>
      <c r="V39" s="15"/>
      <c r="W39" s="15"/>
      <c r="X39" s="15"/>
      <c r="Y39" s="15"/>
      <c r="Z39" s="15"/>
      <c r="AA39" s="15"/>
      <c r="AB39" s="15"/>
      <c r="AC39" s="15"/>
    </row>
    <row r="40" spans="1:29" s="13" customFormat="1" ht="20.149999999999999" customHeight="1" x14ac:dyDescent="0.25">
      <c r="A40" s="115"/>
      <c r="B40" s="121"/>
      <c r="C40" s="93" t="s">
        <v>39</v>
      </c>
      <c r="D40" s="93"/>
      <c r="E40" s="598"/>
      <c r="F40" s="599"/>
      <c r="G40" s="599"/>
      <c r="H40" s="599"/>
      <c r="I40" s="599"/>
      <c r="J40" s="599"/>
      <c r="K40" s="599"/>
      <c r="L40" s="600"/>
      <c r="M40" s="113"/>
      <c r="N40" s="90"/>
      <c r="O40" s="14"/>
      <c r="P40" s="17"/>
      <c r="Q40" s="17"/>
      <c r="R40" s="17"/>
      <c r="S40" s="19"/>
      <c r="T40" s="17"/>
      <c r="U40" s="15"/>
      <c r="V40" s="15"/>
      <c r="W40" s="15"/>
      <c r="X40" s="15"/>
      <c r="Y40" s="15"/>
      <c r="Z40" s="15"/>
      <c r="AA40" s="15"/>
      <c r="AB40" s="15"/>
      <c r="AC40" s="15"/>
    </row>
    <row r="41" spans="1:29" s="13" customFormat="1" ht="20.149999999999999" customHeight="1" x14ac:dyDescent="0.25">
      <c r="A41" s="115"/>
      <c r="B41" s="121"/>
      <c r="C41" s="93" t="s">
        <v>28</v>
      </c>
      <c r="D41" s="93"/>
      <c r="E41" s="598"/>
      <c r="F41" s="599"/>
      <c r="G41" s="599"/>
      <c r="H41" s="599"/>
      <c r="I41" s="599"/>
      <c r="J41" s="599"/>
      <c r="K41" s="599"/>
      <c r="L41" s="600"/>
      <c r="M41" s="113"/>
      <c r="N41" s="90"/>
      <c r="O41" s="14"/>
      <c r="P41" s="17"/>
      <c r="Q41" s="17"/>
      <c r="R41" s="17"/>
      <c r="S41" s="19"/>
      <c r="T41" s="17"/>
      <c r="U41" s="15"/>
      <c r="V41" s="15"/>
      <c r="W41" s="15"/>
      <c r="X41" s="15"/>
      <c r="Y41" s="15"/>
      <c r="Z41" s="15"/>
      <c r="AA41" s="15"/>
      <c r="AB41" s="15"/>
      <c r="AC41" s="15"/>
    </row>
    <row r="42" spans="1:29" s="13" customFormat="1" ht="13.5" customHeight="1" x14ac:dyDescent="0.25">
      <c r="A42" s="115"/>
      <c r="B42" s="121"/>
      <c r="C42" s="93"/>
      <c r="D42" s="93"/>
      <c r="E42" s="93"/>
      <c r="F42" s="93"/>
      <c r="G42" s="93"/>
      <c r="H42" s="93"/>
      <c r="I42" s="93"/>
      <c r="J42" s="93"/>
      <c r="K42" s="93"/>
      <c r="L42" s="93"/>
      <c r="M42" s="106"/>
      <c r="N42" s="90"/>
      <c r="O42" s="14"/>
      <c r="P42" s="17"/>
      <c r="Q42" s="17"/>
      <c r="R42" s="17"/>
      <c r="S42" s="19"/>
      <c r="T42" s="17"/>
      <c r="U42" s="15"/>
      <c r="V42" s="15"/>
      <c r="W42" s="15"/>
      <c r="X42" s="15"/>
      <c r="Y42" s="15"/>
      <c r="Z42" s="15"/>
      <c r="AA42" s="15"/>
      <c r="AB42" s="15"/>
      <c r="AC42" s="15"/>
    </row>
    <row r="43" spans="1:29" s="13" customFormat="1" ht="13.5" customHeight="1" x14ac:dyDescent="0.25">
      <c r="A43" s="435"/>
      <c r="B43" s="434"/>
      <c r="C43" s="433"/>
      <c r="D43" s="433"/>
      <c r="E43" s="433"/>
      <c r="F43" s="433"/>
      <c r="G43" s="433"/>
      <c r="H43" s="433"/>
      <c r="I43" s="433"/>
      <c r="J43" s="433"/>
      <c r="K43" s="433"/>
      <c r="L43" s="433"/>
      <c r="M43" s="432"/>
      <c r="N43" s="90"/>
      <c r="O43" s="14"/>
      <c r="P43" s="17"/>
      <c r="Q43" s="17"/>
      <c r="R43" s="17"/>
      <c r="S43" s="19"/>
      <c r="T43" s="17"/>
      <c r="U43" s="15"/>
      <c r="V43" s="15"/>
      <c r="W43" s="15"/>
      <c r="X43" s="15"/>
      <c r="Y43" s="15"/>
      <c r="Z43" s="15"/>
      <c r="AA43" s="15"/>
      <c r="AB43" s="15"/>
      <c r="AC43" s="15"/>
    </row>
    <row r="44" spans="1:29" s="13" customFormat="1" ht="22.5" customHeight="1" x14ac:dyDescent="0.25">
      <c r="A44" s="115"/>
      <c r="B44" s="121">
        <v>5</v>
      </c>
      <c r="C44" s="88" t="s">
        <v>49</v>
      </c>
      <c r="D44" s="88"/>
      <c r="E44" s="88"/>
      <c r="F44" s="88"/>
      <c r="G44" s="88"/>
      <c r="H44" s="93"/>
      <c r="I44" s="93"/>
      <c r="J44" s="93"/>
      <c r="K44" s="93"/>
      <c r="L44" s="93"/>
      <c r="M44" s="106"/>
      <c r="N44" s="90"/>
      <c r="O44" s="14"/>
      <c r="P44" s="17"/>
      <c r="Q44" s="17"/>
      <c r="R44" s="17"/>
      <c r="S44" s="19"/>
      <c r="T44" s="17"/>
      <c r="U44" s="15"/>
      <c r="V44" s="15"/>
      <c r="W44" s="15"/>
      <c r="X44" s="15"/>
      <c r="Y44" s="15"/>
      <c r="Z44" s="15"/>
      <c r="AA44" s="15"/>
      <c r="AB44" s="15"/>
      <c r="AC44" s="15"/>
    </row>
    <row r="45" spans="1:29" s="15" customFormat="1" ht="20.149999999999999" customHeight="1" x14ac:dyDescent="0.25">
      <c r="A45" s="115"/>
      <c r="B45" s="115"/>
      <c r="C45" s="586"/>
      <c r="D45" s="587"/>
      <c r="E45" s="587"/>
      <c r="F45" s="587"/>
      <c r="G45" s="587"/>
      <c r="H45" s="587"/>
      <c r="I45" s="587"/>
      <c r="J45" s="587"/>
      <c r="K45" s="587"/>
      <c r="L45" s="588"/>
      <c r="M45" s="106"/>
      <c r="N45" s="114"/>
      <c r="O45" s="14"/>
      <c r="P45" s="17"/>
      <c r="Q45" s="17"/>
      <c r="R45" s="17"/>
      <c r="S45" s="19"/>
      <c r="T45" s="17"/>
    </row>
    <row r="46" spans="1:29" s="15" customFormat="1" ht="20.149999999999999" customHeight="1" x14ac:dyDescent="0.25">
      <c r="A46" s="115"/>
      <c r="B46" s="115"/>
      <c r="C46" s="589"/>
      <c r="D46" s="590"/>
      <c r="E46" s="590"/>
      <c r="F46" s="590"/>
      <c r="G46" s="590"/>
      <c r="H46" s="590"/>
      <c r="I46" s="590"/>
      <c r="J46" s="590"/>
      <c r="K46" s="590"/>
      <c r="L46" s="591"/>
      <c r="M46" s="106"/>
      <c r="N46" s="114"/>
      <c r="O46" s="14"/>
      <c r="P46" s="17"/>
      <c r="Q46" s="17"/>
      <c r="R46" s="17"/>
      <c r="S46" s="19"/>
      <c r="T46" s="17"/>
    </row>
    <row r="47" spans="1:29" s="15" customFormat="1" ht="20.149999999999999" customHeight="1" x14ac:dyDescent="0.25">
      <c r="A47" s="115"/>
      <c r="B47" s="115"/>
      <c r="C47" s="589"/>
      <c r="D47" s="590"/>
      <c r="E47" s="590"/>
      <c r="F47" s="590"/>
      <c r="G47" s="590"/>
      <c r="H47" s="590"/>
      <c r="I47" s="590"/>
      <c r="J47" s="590"/>
      <c r="K47" s="590"/>
      <c r="L47" s="591"/>
      <c r="M47" s="106"/>
      <c r="N47" s="114"/>
      <c r="O47" s="14"/>
      <c r="P47" s="17"/>
      <c r="Q47" s="17"/>
      <c r="R47" s="17"/>
      <c r="S47" s="19"/>
      <c r="T47" s="17"/>
    </row>
    <row r="48" spans="1:29" s="15" customFormat="1" ht="20.149999999999999" customHeight="1" x14ac:dyDescent="0.25">
      <c r="A48" s="115"/>
      <c r="B48" s="115"/>
      <c r="C48" s="589"/>
      <c r="D48" s="590"/>
      <c r="E48" s="590"/>
      <c r="F48" s="590"/>
      <c r="G48" s="590"/>
      <c r="H48" s="590"/>
      <c r="I48" s="590"/>
      <c r="J48" s="590"/>
      <c r="K48" s="590"/>
      <c r="L48" s="591"/>
      <c r="M48" s="106"/>
      <c r="N48" s="114"/>
      <c r="O48" s="14"/>
      <c r="P48" s="17"/>
      <c r="Q48" s="17"/>
      <c r="R48" s="17"/>
      <c r="S48" s="19"/>
      <c r="T48" s="17"/>
    </row>
    <row r="49" spans="1:29" s="15" customFormat="1" ht="20.149999999999999" customHeight="1" x14ac:dyDescent="0.25">
      <c r="A49" s="115"/>
      <c r="B49" s="115"/>
      <c r="C49" s="589"/>
      <c r="D49" s="590"/>
      <c r="E49" s="590"/>
      <c r="F49" s="590"/>
      <c r="G49" s="590"/>
      <c r="H49" s="590"/>
      <c r="I49" s="590"/>
      <c r="J49" s="590"/>
      <c r="K49" s="590"/>
      <c r="L49" s="591"/>
      <c r="M49" s="106"/>
      <c r="N49" s="114"/>
      <c r="O49" s="14"/>
      <c r="P49" s="17"/>
      <c r="Q49" s="17"/>
      <c r="R49" s="17"/>
      <c r="S49" s="19"/>
      <c r="T49" s="17"/>
    </row>
    <row r="50" spans="1:29" s="15" customFormat="1" ht="20.149999999999999" customHeight="1" x14ac:dyDescent="0.25">
      <c r="A50" s="115"/>
      <c r="B50" s="115"/>
      <c r="C50" s="589"/>
      <c r="D50" s="590"/>
      <c r="E50" s="590"/>
      <c r="F50" s="590"/>
      <c r="G50" s="590"/>
      <c r="H50" s="590"/>
      <c r="I50" s="590"/>
      <c r="J50" s="590"/>
      <c r="K50" s="590"/>
      <c r="L50" s="591"/>
      <c r="M50" s="106"/>
      <c r="N50" s="114"/>
      <c r="O50" s="14"/>
      <c r="P50" s="17"/>
      <c r="Q50" s="17"/>
      <c r="R50" s="17"/>
      <c r="S50" s="19"/>
      <c r="T50" s="17"/>
    </row>
    <row r="51" spans="1:29" s="15" customFormat="1" ht="20.149999999999999" customHeight="1" x14ac:dyDescent="0.25">
      <c r="A51" s="115"/>
      <c r="B51" s="115"/>
      <c r="C51" s="589"/>
      <c r="D51" s="590"/>
      <c r="E51" s="590"/>
      <c r="F51" s="590"/>
      <c r="G51" s="590"/>
      <c r="H51" s="590"/>
      <c r="I51" s="590"/>
      <c r="J51" s="590"/>
      <c r="K51" s="590"/>
      <c r="L51" s="591"/>
      <c r="M51" s="106"/>
      <c r="N51" s="114"/>
      <c r="O51" s="14"/>
      <c r="P51" s="17"/>
      <c r="Q51" s="17"/>
      <c r="R51" s="17"/>
      <c r="S51" s="19"/>
      <c r="T51" s="17"/>
    </row>
    <row r="52" spans="1:29" s="15" customFormat="1" ht="20.149999999999999" customHeight="1" x14ac:dyDescent="0.25">
      <c r="A52" s="115"/>
      <c r="B52" s="115"/>
      <c r="C52" s="589"/>
      <c r="D52" s="590"/>
      <c r="E52" s="590"/>
      <c r="F52" s="590"/>
      <c r="G52" s="590"/>
      <c r="H52" s="590"/>
      <c r="I52" s="590"/>
      <c r="J52" s="590"/>
      <c r="K52" s="590"/>
      <c r="L52" s="591"/>
      <c r="M52" s="106"/>
      <c r="N52" s="114"/>
      <c r="O52" s="14"/>
      <c r="P52" s="17"/>
      <c r="Q52" s="17"/>
      <c r="R52" s="17"/>
      <c r="S52" s="19"/>
      <c r="T52" s="17"/>
    </row>
    <row r="53" spans="1:29" s="15" customFormat="1" ht="20.149999999999999" customHeight="1" x14ac:dyDescent="0.25">
      <c r="A53" s="115"/>
      <c r="B53" s="115"/>
      <c r="C53" s="592"/>
      <c r="D53" s="593"/>
      <c r="E53" s="593"/>
      <c r="F53" s="593"/>
      <c r="G53" s="593"/>
      <c r="H53" s="593"/>
      <c r="I53" s="593"/>
      <c r="J53" s="593"/>
      <c r="K53" s="593"/>
      <c r="L53" s="594"/>
      <c r="M53" s="106"/>
      <c r="N53" s="114"/>
      <c r="O53" s="14"/>
      <c r="P53" s="17"/>
      <c r="Q53" s="17"/>
      <c r="R53" s="17"/>
      <c r="S53" s="19"/>
      <c r="T53" s="17"/>
    </row>
    <row r="54" spans="1:29" s="15" customFormat="1" ht="20" x14ac:dyDescent="0.25">
      <c r="A54" s="115"/>
      <c r="B54" s="115"/>
      <c r="C54" s="106"/>
      <c r="D54" s="106"/>
      <c r="E54" s="613"/>
      <c r="F54" s="613"/>
      <c r="G54" s="613"/>
      <c r="H54" s="613"/>
      <c r="I54" s="613"/>
      <c r="J54" s="106"/>
      <c r="K54" s="106"/>
      <c r="L54" s="106"/>
      <c r="M54" s="106"/>
      <c r="N54" s="114"/>
      <c r="O54" s="14"/>
      <c r="P54" s="17"/>
      <c r="Q54" s="17"/>
      <c r="R54" s="17"/>
      <c r="S54" s="19"/>
      <c r="T54" s="17"/>
    </row>
    <row r="55" spans="1:29" s="15" customFormat="1" ht="31.5" customHeight="1" x14ac:dyDescent="0.25">
      <c r="A55" s="115"/>
      <c r="B55" s="115">
        <v>6</v>
      </c>
      <c r="C55" s="660" t="s">
        <v>122</v>
      </c>
      <c r="D55" s="660"/>
      <c r="E55" s="660"/>
      <c r="F55" s="660"/>
      <c r="G55" s="660"/>
      <c r="H55" s="660"/>
      <c r="I55" s="660"/>
      <c r="J55" s="660"/>
      <c r="K55" s="660"/>
      <c r="L55" s="660"/>
      <c r="M55" s="386"/>
      <c r="N55" s="90"/>
      <c r="O55" s="14"/>
      <c r="P55" s="17"/>
      <c r="Q55" s="17"/>
      <c r="R55" s="17"/>
      <c r="S55" s="19"/>
      <c r="T55" s="17"/>
    </row>
    <row r="56" spans="1:29" s="15" customFormat="1" ht="35.25" customHeight="1" x14ac:dyDescent="0.25">
      <c r="A56" s="115"/>
      <c r="B56" s="115"/>
      <c r="C56" s="598"/>
      <c r="D56" s="599"/>
      <c r="E56" s="599"/>
      <c r="F56" s="599"/>
      <c r="G56" s="599"/>
      <c r="H56" s="599"/>
      <c r="I56" s="599"/>
      <c r="J56" s="599"/>
      <c r="K56" s="599"/>
      <c r="L56" s="600"/>
      <c r="M56" s="106"/>
      <c r="N56" s="90"/>
      <c r="O56" s="14"/>
      <c r="P56" s="17"/>
      <c r="Q56" s="17"/>
      <c r="R56" s="17"/>
      <c r="S56" s="19"/>
      <c r="T56" s="17"/>
    </row>
    <row r="57" spans="1:29" s="15" customFormat="1" ht="19.5" customHeight="1" x14ac:dyDescent="0.25">
      <c r="A57" s="115"/>
      <c r="B57" s="115"/>
      <c r="C57" s="115"/>
      <c r="D57" s="115"/>
      <c r="E57" s="115"/>
      <c r="F57" s="115"/>
      <c r="G57" s="115"/>
      <c r="H57" s="115"/>
      <c r="I57" s="115"/>
      <c r="J57" s="115"/>
      <c r="K57" s="115"/>
      <c r="L57" s="115"/>
      <c r="M57" s="115"/>
      <c r="N57" s="90"/>
      <c r="O57" s="14"/>
      <c r="P57" s="17"/>
      <c r="Q57" s="17"/>
      <c r="R57" s="17"/>
      <c r="S57" s="19"/>
      <c r="T57" s="17"/>
    </row>
    <row r="58" spans="1:29" s="13" customFormat="1" ht="23.25" customHeight="1" x14ac:dyDescent="0.25">
      <c r="A58" s="115"/>
      <c r="B58" s="121">
        <v>7</v>
      </c>
      <c r="C58" s="88" t="s">
        <v>62</v>
      </c>
      <c r="D58" s="93"/>
      <c r="E58" s="93"/>
      <c r="F58" s="93"/>
      <c r="G58" s="93"/>
      <c r="H58" s="93"/>
      <c r="I58" s="93"/>
      <c r="J58" s="93"/>
      <c r="K58" s="93"/>
      <c r="L58" s="93"/>
      <c r="M58" s="106"/>
      <c r="N58" s="90"/>
      <c r="O58" s="14"/>
      <c r="P58" s="17"/>
      <c r="Q58" s="17"/>
      <c r="R58" s="17"/>
      <c r="S58" s="398"/>
      <c r="T58" s="17"/>
      <c r="U58" s="15"/>
      <c r="V58" s="15"/>
      <c r="W58" s="15"/>
      <c r="X58" s="15"/>
      <c r="Y58" s="15"/>
      <c r="Z58" s="15"/>
      <c r="AA58" s="15"/>
      <c r="AB58" s="15"/>
      <c r="AC58" s="15"/>
    </row>
    <row r="59" spans="1:29" s="13" customFormat="1" ht="20.149999999999999" customHeight="1" x14ac:dyDescent="0.25">
      <c r="A59" s="115"/>
      <c r="B59" s="121"/>
      <c r="C59" s="93" t="s">
        <v>26</v>
      </c>
      <c r="D59" s="93"/>
      <c r="E59" s="598"/>
      <c r="F59" s="599"/>
      <c r="G59" s="599"/>
      <c r="H59" s="599"/>
      <c r="I59" s="599"/>
      <c r="J59" s="599"/>
      <c r="K59" s="599"/>
      <c r="L59" s="600"/>
      <c r="M59" s="106"/>
      <c r="N59" s="90"/>
      <c r="O59" s="14"/>
      <c r="P59" s="17"/>
      <c r="Q59" s="17"/>
      <c r="R59" s="17"/>
      <c r="S59" s="398"/>
      <c r="T59" s="17"/>
      <c r="U59" s="15"/>
      <c r="V59" s="15"/>
      <c r="W59" s="15"/>
      <c r="X59" s="15"/>
      <c r="Y59" s="15"/>
      <c r="Z59" s="15"/>
      <c r="AA59" s="15"/>
      <c r="AB59" s="15"/>
      <c r="AC59" s="15"/>
    </row>
    <row r="60" spans="1:29" s="13" customFormat="1" ht="20.149999999999999" customHeight="1" x14ac:dyDescent="0.25">
      <c r="A60" s="115"/>
      <c r="B60" s="121"/>
      <c r="C60" s="93" t="s">
        <v>27</v>
      </c>
      <c r="D60" s="93"/>
      <c r="E60" s="598"/>
      <c r="F60" s="599"/>
      <c r="G60" s="599"/>
      <c r="H60" s="599"/>
      <c r="I60" s="599"/>
      <c r="J60" s="599"/>
      <c r="K60" s="599"/>
      <c r="L60" s="600"/>
      <c r="M60" s="106"/>
      <c r="N60" s="90"/>
      <c r="O60" s="14"/>
      <c r="P60" s="17"/>
      <c r="Q60" s="17"/>
      <c r="R60" s="17"/>
      <c r="S60" s="400"/>
      <c r="T60" s="17"/>
      <c r="U60" s="15"/>
      <c r="V60" s="15"/>
      <c r="W60" s="15"/>
      <c r="X60" s="15"/>
      <c r="Y60" s="15"/>
      <c r="Z60" s="15"/>
      <c r="AA60" s="15"/>
      <c r="AB60" s="15"/>
      <c r="AC60" s="15"/>
    </row>
    <row r="61" spans="1:29" s="13" customFormat="1" ht="20.149999999999999" customHeight="1" x14ac:dyDescent="0.25">
      <c r="A61" s="115"/>
      <c r="B61" s="121"/>
      <c r="C61" s="93" t="s">
        <v>3</v>
      </c>
      <c r="D61" s="105"/>
      <c r="E61" s="656"/>
      <c r="F61" s="657"/>
      <c r="G61" s="657"/>
      <c r="H61" s="657"/>
      <c r="I61" s="657"/>
      <c r="J61" s="657"/>
      <c r="K61" s="657"/>
      <c r="L61" s="658"/>
      <c r="M61" s="106"/>
      <c r="N61" s="90"/>
      <c r="O61" s="14"/>
      <c r="P61" s="17"/>
      <c r="Q61" s="17"/>
      <c r="R61" s="17"/>
      <c r="S61" s="15"/>
      <c r="T61" s="17"/>
      <c r="U61" s="15"/>
      <c r="V61" s="15"/>
      <c r="W61" s="15"/>
      <c r="X61" s="15"/>
      <c r="Y61" s="15"/>
      <c r="Z61" s="15"/>
      <c r="AA61" s="15"/>
      <c r="AB61" s="15"/>
      <c r="AC61" s="15"/>
    </row>
    <row r="62" spans="1:29" s="13" customFormat="1" ht="20.149999999999999" customHeight="1" x14ac:dyDescent="0.25">
      <c r="A62" s="115"/>
      <c r="B62" s="121"/>
      <c r="C62" s="93" t="s">
        <v>4</v>
      </c>
      <c r="D62" s="105"/>
      <c r="E62" s="656"/>
      <c r="F62" s="657"/>
      <c r="G62" s="657"/>
      <c r="H62" s="657"/>
      <c r="I62" s="657"/>
      <c r="J62" s="657"/>
      <c r="K62" s="657"/>
      <c r="L62" s="658"/>
      <c r="M62" s="106"/>
      <c r="N62" s="90"/>
      <c r="O62" s="14"/>
      <c r="P62" s="17"/>
      <c r="Q62" s="17"/>
      <c r="R62" s="17"/>
      <c r="S62" s="19"/>
      <c r="T62" s="17"/>
      <c r="U62" s="15"/>
      <c r="V62" s="15"/>
      <c r="W62" s="15"/>
      <c r="X62" s="15"/>
      <c r="Y62" s="15"/>
      <c r="Z62" s="15"/>
      <c r="AA62" s="15"/>
      <c r="AB62" s="15"/>
      <c r="AC62" s="15"/>
    </row>
    <row r="63" spans="1:29" s="13" customFormat="1" ht="20.149999999999999" customHeight="1" x14ac:dyDescent="0.25">
      <c r="A63" s="115"/>
      <c r="B63" s="121"/>
      <c r="C63" s="93" t="s">
        <v>43</v>
      </c>
      <c r="D63" s="105"/>
      <c r="E63" s="598"/>
      <c r="F63" s="599"/>
      <c r="G63" s="599"/>
      <c r="H63" s="599"/>
      <c r="I63" s="599"/>
      <c r="J63" s="599"/>
      <c r="K63" s="599"/>
      <c r="L63" s="600"/>
      <c r="M63" s="106"/>
      <c r="N63" s="90"/>
      <c r="O63" s="14"/>
      <c r="P63" s="17"/>
      <c r="Q63" s="17"/>
      <c r="R63" s="17"/>
      <c r="S63" s="19"/>
      <c r="T63" s="17"/>
      <c r="U63" s="15"/>
      <c r="V63" s="15"/>
      <c r="W63" s="15"/>
      <c r="X63" s="15"/>
      <c r="Y63" s="15"/>
      <c r="Z63" s="15"/>
      <c r="AA63" s="15"/>
      <c r="AB63" s="15"/>
      <c r="AC63" s="15"/>
    </row>
    <row r="64" spans="1:29" s="13" customFormat="1" ht="20.149999999999999" customHeight="1" x14ac:dyDescent="0.25">
      <c r="A64" s="115"/>
      <c r="B64" s="121"/>
      <c r="C64" s="614" t="s">
        <v>196</v>
      </c>
      <c r="D64" s="614"/>
      <c r="E64" s="614"/>
      <c r="F64" s="614"/>
      <c r="G64" s="614"/>
      <c r="H64" s="614"/>
      <c r="I64" s="614"/>
      <c r="J64" s="614"/>
      <c r="K64" s="614"/>
      <c r="L64" s="614"/>
      <c r="M64" s="387"/>
      <c r="N64" s="90"/>
      <c r="O64" s="14"/>
      <c r="P64" s="17"/>
      <c r="Q64" s="17"/>
      <c r="R64" s="17"/>
      <c r="S64" s="19"/>
      <c r="T64" s="17"/>
      <c r="U64" s="15"/>
      <c r="V64" s="15"/>
      <c r="W64" s="15"/>
      <c r="X64" s="15"/>
      <c r="Y64" s="15"/>
      <c r="Z64" s="15"/>
      <c r="AA64" s="15"/>
      <c r="AB64" s="15"/>
      <c r="AC64" s="15"/>
    </row>
    <row r="65" spans="1:29" s="13" customFormat="1" ht="28.5" customHeight="1" x14ac:dyDescent="0.25">
      <c r="A65" s="115"/>
      <c r="B65" s="121"/>
      <c r="C65" s="555" t="s">
        <v>85</v>
      </c>
      <c r="D65" s="612"/>
      <c r="E65" s="611"/>
      <c r="F65" s="611"/>
      <c r="G65" s="611"/>
      <c r="H65" s="611"/>
      <c r="I65" s="611"/>
      <c r="J65" s="611"/>
      <c r="K65" s="611"/>
      <c r="L65" s="611"/>
      <c r="M65" s="106"/>
      <c r="N65" s="90"/>
      <c r="O65" s="14"/>
      <c r="P65" s="17"/>
      <c r="Q65" s="17"/>
      <c r="R65" s="17"/>
      <c r="S65" s="19"/>
      <c r="T65" s="17"/>
      <c r="U65" s="15"/>
      <c r="V65" s="15"/>
      <c r="W65" s="15"/>
      <c r="X65" s="15"/>
      <c r="Y65" s="15"/>
      <c r="Z65" s="15"/>
      <c r="AA65" s="15"/>
      <c r="AB65" s="15"/>
      <c r="AC65" s="15"/>
    </row>
    <row r="66" spans="1:29" s="13" customFormat="1" ht="20.149999999999999" customHeight="1" x14ac:dyDescent="0.25">
      <c r="A66" s="115"/>
      <c r="B66" s="121"/>
      <c r="C66" s="93" t="s">
        <v>51</v>
      </c>
      <c r="D66" s="93"/>
      <c r="E66" s="611"/>
      <c r="F66" s="611"/>
      <c r="G66" s="611"/>
      <c r="H66" s="611"/>
      <c r="I66" s="611"/>
      <c r="J66" s="611"/>
      <c r="K66" s="611"/>
      <c r="L66" s="611"/>
      <c r="M66" s="106"/>
      <c r="N66" s="90"/>
      <c r="O66" s="14"/>
      <c r="P66" s="17"/>
      <c r="Q66" s="17"/>
      <c r="R66" s="17"/>
      <c r="S66" s="400"/>
      <c r="T66" s="17"/>
      <c r="U66" s="15"/>
      <c r="V66" s="15"/>
      <c r="W66" s="15"/>
      <c r="X66" s="15"/>
      <c r="Y66" s="15"/>
      <c r="Z66" s="15"/>
      <c r="AA66" s="15"/>
      <c r="AB66" s="15"/>
      <c r="AC66" s="15"/>
    </row>
    <row r="67" spans="1:29" s="13" customFormat="1" ht="20.149999999999999" customHeight="1" x14ac:dyDescent="0.25">
      <c r="A67" s="115"/>
      <c r="B67" s="121"/>
      <c r="C67" s="93" t="s">
        <v>52</v>
      </c>
      <c r="D67" s="93"/>
      <c r="E67" s="611"/>
      <c r="F67" s="611"/>
      <c r="G67" s="611"/>
      <c r="H67" s="611"/>
      <c r="I67" s="611"/>
      <c r="J67" s="611"/>
      <c r="K67" s="611"/>
      <c r="L67" s="611"/>
      <c r="M67" s="106"/>
      <c r="N67" s="90"/>
      <c r="O67" s="14"/>
      <c r="P67" s="17"/>
      <c r="Q67" s="17"/>
      <c r="R67" s="17"/>
      <c r="S67" s="400"/>
      <c r="T67" s="17"/>
      <c r="U67" s="15"/>
      <c r="V67" s="15"/>
      <c r="W67" s="15"/>
      <c r="X67" s="15"/>
      <c r="Y67" s="15"/>
      <c r="Z67" s="15"/>
      <c r="AA67" s="15"/>
      <c r="AB67" s="15"/>
      <c r="AC67" s="15"/>
    </row>
    <row r="68" spans="1:29" s="13" customFormat="1" ht="20" x14ac:dyDescent="0.25">
      <c r="A68" s="115"/>
      <c r="B68" s="121"/>
      <c r="C68" s="93"/>
      <c r="D68" s="93"/>
      <c r="E68" s="93"/>
      <c r="F68" s="93"/>
      <c r="G68" s="93"/>
      <c r="H68" s="93"/>
      <c r="I68" s="93"/>
      <c r="J68" s="93"/>
      <c r="K68" s="93"/>
      <c r="L68" s="93"/>
      <c r="M68" s="106"/>
      <c r="N68" s="90"/>
      <c r="O68" s="14"/>
      <c r="P68" s="17"/>
      <c r="Q68" s="17"/>
      <c r="R68" s="17"/>
      <c r="S68" s="19"/>
      <c r="T68" s="17"/>
      <c r="U68" s="15"/>
      <c r="V68" s="15"/>
      <c r="W68" s="15"/>
      <c r="X68" s="15"/>
      <c r="Y68" s="15"/>
      <c r="Z68" s="15"/>
      <c r="AA68" s="15"/>
      <c r="AB68" s="15"/>
      <c r="AC68" s="15"/>
    </row>
    <row r="69" spans="1:29" s="13" customFormat="1" ht="20" x14ac:dyDescent="0.25">
      <c r="A69" s="115"/>
      <c r="B69" s="121">
        <v>8</v>
      </c>
      <c r="C69" s="88" t="s">
        <v>11</v>
      </c>
      <c r="D69" s="93"/>
      <c r="E69" s="93"/>
      <c r="F69" s="93"/>
      <c r="G69" s="93"/>
      <c r="H69" s="93"/>
      <c r="I69" s="93"/>
      <c r="J69" s="93"/>
      <c r="K69" s="93"/>
      <c r="L69" s="93"/>
      <c r="M69" s="106"/>
      <c r="N69" s="90"/>
      <c r="O69" s="14"/>
      <c r="P69" s="17"/>
      <c r="Q69" s="17"/>
      <c r="R69" s="17"/>
      <c r="S69" s="19"/>
      <c r="T69" s="17"/>
      <c r="U69" s="15"/>
      <c r="V69" s="15"/>
      <c r="W69" s="15"/>
      <c r="X69" s="15"/>
      <c r="Y69" s="15"/>
      <c r="Z69" s="15"/>
      <c r="AA69" s="15"/>
      <c r="AB69" s="15"/>
      <c r="AC69" s="15"/>
    </row>
    <row r="70" spans="1:29" s="13" customFormat="1" ht="20" x14ac:dyDescent="0.25">
      <c r="A70" s="115"/>
      <c r="B70" s="121"/>
      <c r="C70" s="93" t="s">
        <v>18</v>
      </c>
      <c r="D70" s="93"/>
      <c r="E70" s="93"/>
      <c r="F70" s="93"/>
      <c r="G70" s="93"/>
      <c r="H70" s="93"/>
      <c r="I70" s="93"/>
      <c r="J70" s="93"/>
      <c r="K70" s="93"/>
      <c r="L70" s="93"/>
      <c r="M70" s="106"/>
      <c r="N70" s="90"/>
      <c r="O70" s="14"/>
      <c r="P70" s="17"/>
      <c r="Q70" s="17"/>
      <c r="R70" s="17"/>
      <c r="S70" s="19"/>
      <c r="T70" s="17"/>
      <c r="U70" s="15"/>
      <c r="V70" s="15"/>
      <c r="W70" s="15"/>
      <c r="X70" s="15"/>
      <c r="Y70" s="15"/>
      <c r="Z70" s="15"/>
      <c r="AA70" s="15"/>
      <c r="AB70" s="15"/>
      <c r="AC70" s="15"/>
    </row>
    <row r="71" spans="1:29" s="13" customFormat="1" ht="20" x14ac:dyDescent="0.25">
      <c r="A71" s="115"/>
      <c r="B71" s="121"/>
      <c r="C71" s="93" t="s">
        <v>19</v>
      </c>
      <c r="D71" s="93"/>
      <c r="E71" s="93"/>
      <c r="F71" s="93"/>
      <c r="G71" s="93"/>
      <c r="H71" s="93"/>
      <c r="I71" s="93"/>
      <c r="J71" s="93"/>
      <c r="K71" s="93"/>
      <c r="L71" s="93"/>
      <c r="M71" s="106"/>
      <c r="N71" s="90"/>
      <c r="O71" s="14"/>
      <c r="P71" s="17"/>
      <c r="Q71" s="17"/>
      <c r="R71" s="17"/>
      <c r="S71" s="19"/>
      <c r="T71" s="17"/>
      <c r="U71" s="15"/>
      <c r="V71" s="15"/>
      <c r="W71" s="15"/>
      <c r="X71" s="15"/>
      <c r="Y71" s="15"/>
      <c r="Z71" s="15"/>
      <c r="AA71" s="15"/>
      <c r="AB71" s="15"/>
      <c r="AC71" s="15"/>
    </row>
    <row r="72" spans="1:29" s="13" customFormat="1" ht="20" x14ac:dyDescent="0.25">
      <c r="A72" s="115"/>
      <c r="B72" s="121"/>
      <c r="C72" s="93" t="s">
        <v>12</v>
      </c>
      <c r="D72" s="93"/>
      <c r="E72" s="93"/>
      <c r="F72" s="93"/>
      <c r="G72" s="93"/>
      <c r="H72" s="93"/>
      <c r="I72" s="93"/>
      <c r="J72" s="93"/>
      <c r="K72" s="93"/>
      <c r="L72" s="93"/>
      <c r="M72" s="106"/>
      <c r="N72" s="90"/>
      <c r="O72" s="14"/>
      <c r="P72" s="17"/>
      <c r="Q72" s="17"/>
      <c r="R72" s="17"/>
      <c r="S72" s="19"/>
      <c r="T72" s="17"/>
      <c r="U72" s="15"/>
      <c r="V72" s="15"/>
      <c r="W72" s="15"/>
      <c r="X72" s="15"/>
      <c r="Y72" s="15"/>
      <c r="Z72" s="15"/>
      <c r="AA72" s="15"/>
      <c r="AB72" s="15"/>
      <c r="AC72" s="15"/>
    </row>
    <row r="73" spans="1:29" s="13" customFormat="1" ht="20" x14ac:dyDescent="0.25">
      <c r="A73" s="115"/>
      <c r="B73" s="121"/>
      <c r="C73" s="93" t="s">
        <v>13</v>
      </c>
      <c r="D73" s="93"/>
      <c r="E73" s="93"/>
      <c r="F73" s="93"/>
      <c r="G73" s="93"/>
      <c r="H73" s="93"/>
      <c r="I73" s="93"/>
      <c r="J73" s="93"/>
      <c r="K73" s="93"/>
      <c r="L73" s="93"/>
      <c r="M73" s="106"/>
      <c r="N73" s="90"/>
      <c r="O73" s="14"/>
      <c r="P73" s="17"/>
      <c r="Q73" s="17"/>
      <c r="R73" s="17"/>
      <c r="S73" s="19"/>
      <c r="T73" s="17"/>
      <c r="U73" s="15"/>
      <c r="V73" s="15"/>
      <c r="W73" s="15"/>
      <c r="X73" s="15"/>
      <c r="Y73" s="15"/>
      <c r="Z73" s="15"/>
      <c r="AA73" s="15"/>
      <c r="AB73" s="15"/>
      <c r="AC73" s="15"/>
    </row>
    <row r="74" spans="1:29" s="13" customFormat="1" ht="20" x14ac:dyDescent="0.25">
      <c r="A74" s="115"/>
      <c r="B74" s="121"/>
      <c r="C74" s="102" t="s">
        <v>197</v>
      </c>
      <c r="D74" s="93"/>
      <c r="E74" s="93"/>
      <c r="F74" s="93"/>
      <c r="G74" s="93"/>
      <c r="H74" s="93"/>
      <c r="I74" s="93"/>
      <c r="J74" s="93"/>
      <c r="K74" s="93"/>
      <c r="L74" s="93"/>
      <c r="M74" s="106"/>
      <c r="N74" s="90"/>
      <c r="O74" s="14"/>
      <c r="P74" s="17"/>
      <c r="Q74" s="17"/>
      <c r="R74" s="17"/>
      <c r="S74" s="19"/>
      <c r="T74" s="17"/>
      <c r="U74" s="15"/>
      <c r="V74" s="15"/>
      <c r="W74" s="15"/>
      <c r="X74" s="15"/>
      <c r="Y74" s="15"/>
      <c r="Z74" s="15"/>
      <c r="AA74" s="15"/>
      <c r="AB74" s="15"/>
      <c r="AC74" s="15"/>
    </row>
    <row r="75" spans="1:29" s="13" customFormat="1" ht="20.149999999999999" customHeight="1" x14ac:dyDescent="0.25">
      <c r="A75" s="115"/>
      <c r="B75" s="121"/>
      <c r="C75" s="93" t="s">
        <v>50</v>
      </c>
      <c r="D75" s="93"/>
      <c r="E75" s="598"/>
      <c r="F75" s="599"/>
      <c r="G75" s="599"/>
      <c r="H75" s="599"/>
      <c r="I75" s="599"/>
      <c r="J75" s="599"/>
      <c r="K75" s="599"/>
      <c r="L75" s="600"/>
      <c r="M75" s="106"/>
      <c r="N75" s="90"/>
      <c r="O75" s="14"/>
      <c r="P75" s="17"/>
      <c r="Q75" s="17"/>
      <c r="R75" s="17"/>
      <c r="S75" s="19"/>
      <c r="T75" s="17"/>
      <c r="U75" s="15"/>
      <c r="V75" s="15"/>
      <c r="W75" s="15"/>
      <c r="X75" s="15"/>
      <c r="Y75" s="15"/>
      <c r="Z75" s="15"/>
      <c r="AA75" s="15"/>
      <c r="AB75" s="15"/>
      <c r="AC75" s="15"/>
    </row>
    <row r="76" spans="1:29" s="13" customFormat="1" ht="20.149999999999999" customHeight="1" x14ac:dyDescent="0.25">
      <c r="A76" s="115"/>
      <c r="B76" s="121"/>
      <c r="C76" s="93" t="s">
        <v>51</v>
      </c>
      <c r="D76" s="93"/>
      <c r="E76" s="598"/>
      <c r="F76" s="599"/>
      <c r="G76" s="599"/>
      <c r="H76" s="599"/>
      <c r="I76" s="599"/>
      <c r="J76" s="599"/>
      <c r="K76" s="599"/>
      <c r="L76" s="600"/>
      <c r="M76" s="106"/>
      <c r="N76" s="90"/>
      <c r="O76" s="14"/>
      <c r="P76" s="17"/>
      <c r="Q76" s="17"/>
      <c r="R76" s="17"/>
      <c r="S76" s="19"/>
      <c r="T76" s="17"/>
      <c r="U76" s="15"/>
      <c r="V76" s="15"/>
      <c r="W76" s="15"/>
      <c r="X76" s="15"/>
      <c r="Y76" s="15"/>
      <c r="Z76" s="15"/>
      <c r="AA76" s="15"/>
      <c r="AB76" s="15"/>
      <c r="AC76" s="15"/>
    </row>
    <row r="77" spans="1:29" s="13" customFormat="1" ht="20.149999999999999" customHeight="1" x14ac:dyDescent="0.25">
      <c r="A77" s="115"/>
      <c r="B77" s="121"/>
      <c r="C77" s="93" t="s">
        <v>52</v>
      </c>
      <c r="D77" s="93"/>
      <c r="E77" s="598"/>
      <c r="F77" s="599"/>
      <c r="G77" s="599"/>
      <c r="H77" s="599"/>
      <c r="I77" s="599"/>
      <c r="J77" s="599"/>
      <c r="K77" s="599"/>
      <c r="L77" s="600"/>
      <c r="M77" s="106"/>
      <c r="N77" s="90"/>
      <c r="O77" s="14"/>
      <c r="P77" s="17"/>
      <c r="Q77" s="17"/>
      <c r="R77" s="17"/>
      <c r="S77" s="19"/>
      <c r="T77" s="17"/>
      <c r="U77" s="15"/>
      <c r="V77" s="15"/>
      <c r="W77" s="15"/>
      <c r="X77" s="15"/>
      <c r="Y77" s="15"/>
      <c r="Z77" s="15"/>
      <c r="AA77" s="15"/>
      <c r="AB77" s="15"/>
      <c r="AC77" s="15"/>
    </row>
    <row r="78" spans="1:29" s="13" customFormat="1" ht="20" x14ac:dyDescent="0.25">
      <c r="A78" s="115"/>
      <c r="B78" s="121"/>
      <c r="C78" s="104"/>
      <c r="D78" s="93"/>
      <c r="E78" s="93"/>
      <c r="F78" s="93"/>
      <c r="G78" s="105"/>
      <c r="H78" s="105"/>
      <c r="I78" s="105"/>
      <c r="J78" s="105"/>
      <c r="K78" s="105"/>
      <c r="L78" s="105"/>
      <c r="M78" s="113"/>
      <c r="N78" s="90"/>
      <c r="O78" s="14"/>
      <c r="P78" s="17"/>
      <c r="Q78" s="17"/>
      <c r="R78" s="17"/>
      <c r="S78" s="19"/>
      <c r="T78" s="17"/>
      <c r="U78" s="15"/>
      <c r="V78" s="15"/>
      <c r="W78" s="15"/>
      <c r="X78" s="15"/>
      <c r="Y78" s="15"/>
      <c r="Z78" s="15"/>
      <c r="AA78" s="15"/>
      <c r="AB78" s="15"/>
      <c r="AC78" s="15"/>
    </row>
    <row r="79" spans="1:29" s="15" customFormat="1" ht="20" x14ac:dyDescent="0.25">
      <c r="A79" s="115"/>
      <c r="B79" s="115">
        <v>9</v>
      </c>
      <c r="C79" s="115" t="s">
        <v>8</v>
      </c>
      <c r="D79" s="106"/>
      <c r="E79" s="106"/>
      <c r="F79" s="106"/>
      <c r="G79" s="106"/>
      <c r="H79" s="106"/>
      <c r="I79" s="106"/>
      <c r="J79" s="106"/>
      <c r="K79" s="106"/>
      <c r="L79" s="106"/>
      <c r="M79" s="106"/>
      <c r="N79" s="90"/>
      <c r="O79" s="14"/>
      <c r="P79" s="17"/>
      <c r="Q79" s="17"/>
      <c r="R79" s="17"/>
      <c r="S79" s="19"/>
      <c r="T79" s="17"/>
    </row>
    <row r="80" spans="1:29" s="15" customFormat="1" ht="20.149999999999999" customHeight="1" x14ac:dyDescent="0.25">
      <c r="A80" s="115"/>
      <c r="B80" s="115"/>
      <c r="C80" s="106" t="s">
        <v>2</v>
      </c>
      <c r="D80" s="106" t="s">
        <v>1</v>
      </c>
      <c r="E80" s="116" t="s">
        <v>64</v>
      </c>
      <c r="F80" s="106"/>
      <c r="G80" s="615"/>
      <c r="H80" s="615"/>
      <c r="I80" s="615"/>
      <c r="J80" s="615"/>
      <c r="K80" s="615"/>
      <c r="L80" s="615"/>
      <c r="M80" s="106"/>
      <c r="N80" s="90"/>
      <c r="O80" s="14"/>
      <c r="P80" s="17"/>
      <c r="Q80" s="17"/>
      <c r="R80" s="17"/>
      <c r="S80" s="19"/>
      <c r="T80" s="17"/>
    </row>
    <row r="81" spans="1:29" s="15" customFormat="1" ht="20.149999999999999" customHeight="1" x14ac:dyDescent="0.25">
      <c r="A81" s="115"/>
      <c r="B81" s="115"/>
      <c r="C81" s="106"/>
      <c r="D81" s="106"/>
      <c r="E81" s="116"/>
      <c r="F81" s="106"/>
      <c r="G81" s="615"/>
      <c r="H81" s="615"/>
      <c r="I81" s="615"/>
      <c r="J81" s="615"/>
      <c r="K81" s="615"/>
      <c r="L81" s="615"/>
      <c r="M81" s="106"/>
      <c r="N81" s="90"/>
      <c r="O81" s="14"/>
      <c r="P81" s="17"/>
      <c r="Q81" s="17"/>
      <c r="R81" s="17"/>
      <c r="S81" s="19"/>
      <c r="T81" s="17"/>
    </row>
    <row r="82" spans="1:29" s="13" customFormat="1" ht="20" x14ac:dyDescent="0.25">
      <c r="A82" s="115"/>
      <c r="B82" s="121"/>
      <c r="C82" s="88"/>
      <c r="D82" s="93"/>
      <c r="E82" s="93"/>
      <c r="F82" s="93"/>
      <c r="G82" s="93"/>
      <c r="H82" s="93"/>
      <c r="I82" s="93"/>
      <c r="J82" s="93"/>
      <c r="K82" s="93"/>
      <c r="L82" s="93"/>
      <c r="M82" s="106"/>
      <c r="N82" s="90"/>
      <c r="O82" s="14"/>
      <c r="P82" s="17"/>
      <c r="Q82" s="17"/>
      <c r="R82" s="17"/>
      <c r="S82" s="19"/>
      <c r="T82" s="17"/>
      <c r="U82" s="15"/>
      <c r="V82" s="15"/>
      <c r="W82" s="15"/>
      <c r="X82" s="15"/>
      <c r="Y82" s="15"/>
      <c r="Z82" s="15"/>
      <c r="AA82" s="15"/>
      <c r="AB82" s="15"/>
      <c r="AC82" s="15"/>
    </row>
    <row r="83" spans="1:29" s="13" customFormat="1" ht="32.5" customHeight="1" x14ac:dyDescent="0.25">
      <c r="A83" s="115"/>
      <c r="B83" s="121">
        <v>10</v>
      </c>
      <c r="C83" s="582" t="s">
        <v>270</v>
      </c>
      <c r="D83" s="582"/>
      <c r="E83" s="582"/>
      <c r="F83" s="582"/>
      <c r="G83" s="582"/>
      <c r="H83" s="582"/>
      <c r="I83" s="582"/>
      <c r="J83" s="582"/>
      <c r="K83" s="582"/>
      <c r="L83" s="582"/>
      <c r="M83" s="106"/>
      <c r="N83" s="90"/>
      <c r="O83" s="14"/>
      <c r="P83" s="17"/>
      <c r="Q83" s="17"/>
      <c r="R83" s="17"/>
      <c r="S83" s="19"/>
      <c r="T83" s="17"/>
      <c r="U83" s="15"/>
      <c r="V83" s="15"/>
      <c r="W83" s="15"/>
      <c r="X83" s="15"/>
      <c r="Y83" s="15"/>
      <c r="Z83" s="15"/>
      <c r="AA83" s="15"/>
      <c r="AB83" s="15"/>
      <c r="AC83" s="15"/>
    </row>
    <row r="84" spans="1:29" s="13" customFormat="1" ht="37.5" customHeight="1" x14ac:dyDescent="0.25">
      <c r="A84" s="115"/>
      <c r="B84" s="121"/>
      <c r="C84" s="610" t="s">
        <v>201</v>
      </c>
      <c r="D84" s="610"/>
      <c r="E84" s="610"/>
      <c r="F84" s="610"/>
      <c r="G84" s="610"/>
      <c r="H84" s="610"/>
      <c r="I84" s="610"/>
      <c r="J84" s="610"/>
      <c r="K84" s="610"/>
      <c r="L84" s="610"/>
      <c r="M84" s="388"/>
      <c r="N84" s="90"/>
      <c r="O84" s="14"/>
      <c r="P84" s="17"/>
      <c r="Q84" s="17"/>
      <c r="R84" s="17"/>
      <c r="S84" s="19"/>
      <c r="T84" s="17"/>
      <c r="U84" s="15"/>
      <c r="V84" s="15"/>
      <c r="W84" s="15"/>
      <c r="X84" s="15"/>
      <c r="Y84" s="15"/>
      <c r="Z84" s="15"/>
      <c r="AA84" s="15"/>
      <c r="AB84" s="15"/>
      <c r="AC84" s="15"/>
    </row>
    <row r="85" spans="1:29" s="13" customFormat="1" ht="25.5" customHeight="1" x14ac:dyDescent="0.25">
      <c r="A85" s="115"/>
      <c r="B85" s="121"/>
      <c r="C85" s="604"/>
      <c r="D85" s="605"/>
      <c r="E85" s="605"/>
      <c r="F85" s="605"/>
      <c r="G85" s="605"/>
      <c r="H85" s="605"/>
      <c r="I85" s="605"/>
      <c r="J85" s="605"/>
      <c r="K85" s="605"/>
      <c r="L85" s="606"/>
      <c r="M85" s="141"/>
      <c r="N85" s="90"/>
      <c r="O85" s="14"/>
      <c r="P85" s="417"/>
      <c r="Q85" s="17"/>
      <c r="R85" s="17"/>
      <c r="S85" s="19"/>
      <c r="T85" s="17"/>
      <c r="U85" s="15"/>
      <c r="V85" s="15"/>
      <c r="W85" s="15"/>
      <c r="X85" s="15"/>
      <c r="Y85" s="15"/>
      <c r="Z85" s="15"/>
      <c r="AA85" s="15"/>
      <c r="AB85" s="15"/>
      <c r="AC85" s="15"/>
    </row>
    <row r="86" spans="1:29" s="13" customFormat="1" ht="25.5" customHeight="1" x14ac:dyDescent="0.25">
      <c r="A86" s="115"/>
      <c r="B86" s="121"/>
      <c r="C86" s="607"/>
      <c r="D86" s="608"/>
      <c r="E86" s="608"/>
      <c r="F86" s="608"/>
      <c r="G86" s="608"/>
      <c r="H86" s="608"/>
      <c r="I86" s="608"/>
      <c r="J86" s="608"/>
      <c r="K86" s="608"/>
      <c r="L86" s="609"/>
      <c r="M86" s="106"/>
      <c r="N86" s="90"/>
      <c r="O86" s="12"/>
      <c r="P86" s="12"/>
      <c r="Q86" s="12"/>
      <c r="R86" s="12"/>
      <c r="S86" s="12"/>
      <c r="T86" s="12"/>
      <c r="U86" s="12"/>
      <c r="V86" s="15"/>
      <c r="W86" s="407"/>
      <c r="X86" s="15"/>
      <c r="Y86" s="15"/>
      <c r="Z86" s="15"/>
      <c r="AA86" s="15"/>
      <c r="AB86" s="15"/>
      <c r="AC86" s="15"/>
    </row>
    <row r="87" spans="1:29" s="15" customFormat="1" ht="20.399999999999999" customHeight="1" x14ac:dyDescent="0.25">
      <c r="A87" s="115"/>
      <c r="B87" s="115"/>
      <c r="C87" s="404"/>
      <c r="D87" s="106"/>
      <c r="E87" s="106"/>
      <c r="F87" s="106"/>
      <c r="G87" s="106"/>
      <c r="H87" s="106"/>
      <c r="I87" s="106"/>
      <c r="J87" s="106"/>
      <c r="K87" s="106"/>
      <c r="L87" s="106"/>
      <c r="M87" s="106"/>
      <c r="N87" s="114"/>
      <c r="O87" s="405"/>
      <c r="P87" s="406"/>
      <c r="Q87" s="406"/>
      <c r="R87" s="36"/>
      <c r="S87" s="36"/>
      <c r="T87" s="36"/>
      <c r="U87" s="12"/>
      <c r="W87" s="407"/>
    </row>
    <row r="88" spans="1:29" s="15" customFormat="1" ht="20.399999999999999" customHeight="1" x14ac:dyDescent="0.25">
      <c r="A88" s="426"/>
      <c r="B88" s="426"/>
      <c r="C88" s="404"/>
      <c r="D88" s="431"/>
      <c r="E88" s="431"/>
      <c r="F88" s="431"/>
      <c r="G88" s="431"/>
      <c r="H88" s="431"/>
      <c r="I88" s="431"/>
      <c r="J88" s="431"/>
      <c r="K88" s="431"/>
      <c r="L88" s="431"/>
      <c r="M88" s="431"/>
      <c r="N88" s="114"/>
      <c r="O88" s="405"/>
      <c r="P88" s="406"/>
      <c r="Q88" s="406"/>
      <c r="R88" s="36"/>
      <c r="S88" s="36"/>
      <c r="T88" s="36"/>
      <c r="U88" s="12"/>
      <c r="W88" s="407"/>
    </row>
    <row r="89" spans="1:29" s="15" customFormat="1" ht="22" customHeight="1" x14ac:dyDescent="0.25">
      <c r="A89" s="115"/>
      <c r="B89" s="115">
        <v>11</v>
      </c>
      <c r="C89" s="115" t="s">
        <v>16</v>
      </c>
      <c r="D89" s="106"/>
      <c r="E89" s="106"/>
      <c r="F89" s="106"/>
      <c r="G89" s="106"/>
      <c r="H89" s="601" t="s">
        <v>305</v>
      </c>
      <c r="I89" s="602"/>
      <c r="J89" s="602"/>
      <c r="K89" s="602"/>
      <c r="L89" s="603"/>
      <c r="M89" s="106"/>
      <c r="N89" s="114"/>
      <c r="O89" s="405"/>
      <c r="P89" s="36"/>
      <c r="Q89" s="36"/>
      <c r="R89" s="36"/>
      <c r="S89" s="36"/>
      <c r="T89" s="36"/>
      <c r="U89" s="12"/>
    </row>
    <row r="90" spans="1:29" s="15" customFormat="1" ht="20.399999999999999" customHeight="1" x14ac:dyDescent="0.25">
      <c r="A90" s="115"/>
      <c r="B90" s="115"/>
      <c r="C90" s="106"/>
      <c r="D90" s="106"/>
      <c r="E90" s="106"/>
      <c r="F90" s="106"/>
      <c r="G90" s="106"/>
      <c r="H90" s="106"/>
      <c r="I90" s="106"/>
      <c r="J90" s="106"/>
      <c r="K90" s="106"/>
      <c r="L90" s="106"/>
      <c r="M90" s="106"/>
      <c r="N90" s="114"/>
      <c r="O90" s="405"/>
      <c r="P90" s="36"/>
      <c r="Q90" s="36"/>
      <c r="R90" s="36"/>
      <c r="S90" s="36"/>
      <c r="T90" s="36"/>
      <c r="U90" s="12"/>
    </row>
    <row r="91" spans="1:29" s="15" customFormat="1" ht="22" customHeight="1" x14ac:dyDescent="0.25">
      <c r="A91" s="115"/>
      <c r="B91" s="115">
        <v>12</v>
      </c>
      <c r="C91" s="115" t="s">
        <v>5</v>
      </c>
      <c r="D91" s="106"/>
      <c r="E91" s="106"/>
      <c r="F91" s="106"/>
      <c r="G91" s="106" t="s">
        <v>6</v>
      </c>
      <c r="H91" s="641">
        <v>44562</v>
      </c>
      <c r="I91" s="642"/>
      <c r="J91" s="366" t="s">
        <v>7</v>
      </c>
      <c r="K91" s="641">
        <v>45657</v>
      </c>
      <c r="L91" s="642"/>
      <c r="M91" s="106"/>
      <c r="N91" s="114"/>
      <c r="O91" s="405"/>
      <c r="P91" s="36"/>
      <c r="Q91" s="36"/>
      <c r="R91" s="36"/>
      <c r="S91" s="36"/>
      <c r="T91" s="36"/>
      <c r="U91" s="12"/>
    </row>
    <row r="92" spans="1:29" s="15" customFormat="1" ht="22" customHeight="1" x14ac:dyDescent="0.25">
      <c r="A92" s="115"/>
      <c r="B92" s="115"/>
      <c r="C92" s="115"/>
      <c r="D92" s="106"/>
      <c r="E92" s="106"/>
      <c r="F92" s="106"/>
      <c r="G92" s="106"/>
      <c r="H92" s="643" t="s">
        <v>41</v>
      </c>
      <c r="I92" s="643"/>
      <c r="J92" s="408"/>
      <c r="K92" s="643" t="s">
        <v>41</v>
      </c>
      <c r="L92" s="643"/>
      <c r="M92" s="389"/>
      <c r="N92" s="114"/>
      <c r="O92" s="405"/>
      <c r="P92" s="36"/>
      <c r="Q92" s="36"/>
      <c r="R92" s="36"/>
      <c r="S92" s="36"/>
      <c r="T92" s="36"/>
      <c r="U92" s="12"/>
    </row>
    <row r="93" spans="1:29" s="15" customFormat="1" ht="20.399999999999999" customHeight="1" x14ac:dyDescent="0.25">
      <c r="A93" s="115"/>
      <c r="B93" s="344"/>
      <c r="C93" s="106"/>
      <c r="D93" s="106"/>
      <c r="E93" s="116"/>
      <c r="F93" s="106"/>
      <c r="G93" s="106"/>
      <c r="H93" s="106"/>
      <c r="I93" s="106"/>
      <c r="J93" s="106"/>
      <c r="K93" s="106"/>
      <c r="L93" s="106"/>
      <c r="M93" s="106"/>
      <c r="N93" s="90"/>
      <c r="O93" s="14"/>
      <c r="P93" s="17"/>
      <c r="Q93" s="17"/>
      <c r="R93" s="17"/>
      <c r="S93" s="19"/>
      <c r="T93" s="17"/>
    </row>
    <row r="94" spans="1:29" s="13" customFormat="1" ht="45.65" customHeight="1" x14ac:dyDescent="0.25">
      <c r="A94" s="115"/>
      <c r="B94" s="96">
        <v>13</v>
      </c>
      <c r="C94" s="556" t="s">
        <v>271</v>
      </c>
      <c r="D94" s="557"/>
      <c r="E94" s="557"/>
      <c r="F94" s="557"/>
      <c r="G94" s="557"/>
      <c r="H94" s="557"/>
      <c r="I94" s="557"/>
      <c r="J94" s="557"/>
      <c r="K94" s="557"/>
      <c r="L94" s="558"/>
      <c r="M94" s="390"/>
      <c r="N94" s="90"/>
      <c r="O94" s="14"/>
      <c r="P94" s="17"/>
      <c r="Q94" s="17"/>
      <c r="R94" s="17"/>
      <c r="S94" s="19"/>
      <c r="T94" s="17"/>
      <c r="U94" s="15"/>
      <c r="V94" s="15"/>
      <c r="W94" s="15"/>
      <c r="X94" s="15"/>
      <c r="Y94" s="15"/>
      <c r="Z94" s="15"/>
      <c r="AA94" s="15"/>
      <c r="AB94" s="15"/>
      <c r="AC94" s="15"/>
    </row>
    <row r="95" spans="1:29" s="13" customFormat="1" ht="20.399999999999999" customHeight="1" x14ac:dyDescent="0.25">
      <c r="A95" s="115"/>
      <c r="B95" s="328"/>
      <c r="C95" s="104"/>
      <c r="D95" s="327"/>
      <c r="E95" s="327"/>
      <c r="F95" s="327"/>
      <c r="G95" s="105"/>
      <c r="H95" s="105"/>
      <c r="I95" s="105"/>
      <c r="J95" s="105"/>
      <c r="K95" s="105"/>
      <c r="L95" s="105"/>
      <c r="M95" s="113"/>
      <c r="N95" s="90"/>
      <c r="O95" s="14"/>
      <c r="P95" s="17"/>
      <c r="Q95" s="17"/>
      <c r="R95" s="17"/>
      <c r="S95" s="19"/>
      <c r="T95" s="17"/>
      <c r="U95" s="15"/>
      <c r="V95" s="15"/>
      <c r="W95" s="15"/>
      <c r="X95" s="15"/>
      <c r="Y95" s="15"/>
      <c r="Z95" s="15"/>
      <c r="AA95" s="15"/>
      <c r="AB95" s="15"/>
      <c r="AC95" s="15"/>
    </row>
    <row r="96" spans="1:29" s="15" customFormat="1" ht="20" x14ac:dyDescent="0.25">
      <c r="A96" s="115"/>
      <c r="B96" s="115">
        <v>14</v>
      </c>
      <c r="C96" s="633" t="s">
        <v>215</v>
      </c>
      <c r="D96" s="633"/>
      <c r="E96" s="633"/>
      <c r="F96" s="633"/>
      <c r="G96" s="633"/>
      <c r="H96" s="633"/>
      <c r="I96" s="633"/>
      <c r="J96" s="633"/>
      <c r="K96" s="633"/>
      <c r="L96" s="633"/>
      <c r="M96" s="106"/>
      <c r="N96" s="90"/>
      <c r="O96" s="14"/>
      <c r="P96" s="17"/>
      <c r="Q96" s="17"/>
      <c r="R96" s="17"/>
      <c r="S96" s="19"/>
      <c r="T96" s="17"/>
    </row>
    <row r="97" spans="1:29" s="15" customFormat="1" ht="20.149999999999999" customHeight="1" x14ac:dyDescent="0.25">
      <c r="A97" s="115"/>
      <c r="B97" s="115"/>
      <c r="C97" s="106" t="s">
        <v>2</v>
      </c>
      <c r="D97" s="106" t="s">
        <v>1</v>
      </c>
      <c r="E97" s="570" t="s">
        <v>239</v>
      </c>
      <c r="F97" s="570"/>
      <c r="G97" s="570"/>
      <c r="H97" s="570"/>
      <c r="I97" s="570"/>
      <c r="J97" s="570"/>
      <c r="K97" s="570"/>
      <c r="L97" s="570"/>
      <c r="M97" s="106"/>
      <c r="N97" s="90"/>
      <c r="O97" s="14"/>
      <c r="P97" s="17"/>
      <c r="Q97" s="17"/>
      <c r="R97" s="17"/>
      <c r="S97" s="19"/>
      <c r="T97" s="17"/>
    </row>
    <row r="98" spans="1:29" s="13" customFormat="1" ht="20.399999999999999" customHeight="1" x14ac:dyDescent="0.25">
      <c r="A98" s="115"/>
      <c r="B98" s="121"/>
      <c r="C98" s="117"/>
      <c r="D98" s="117"/>
      <c r="E98" s="117"/>
      <c r="F98" s="117"/>
      <c r="G98" s="117"/>
      <c r="H98" s="117"/>
      <c r="I98" s="117"/>
      <c r="J98" s="117"/>
      <c r="K98" s="117"/>
      <c r="L98" s="117"/>
      <c r="M98" s="391"/>
      <c r="N98" s="90"/>
      <c r="O98" s="14"/>
      <c r="P98" s="17"/>
      <c r="Q98" s="17"/>
      <c r="R98" s="17"/>
      <c r="S98" s="19"/>
      <c r="T98" s="17"/>
      <c r="U98" s="15"/>
      <c r="V98" s="15"/>
      <c r="W98" s="15"/>
      <c r="X98" s="15"/>
      <c r="Y98" s="15"/>
      <c r="Z98" s="15"/>
      <c r="AA98" s="15"/>
      <c r="AB98" s="15"/>
      <c r="AC98" s="15"/>
    </row>
    <row r="99" spans="1:29" s="13" customFormat="1" ht="20" x14ac:dyDescent="0.25">
      <c r="A99" s="115"/>
      <c r="B99" s="121">
        <v>15</v>
      </c>
      <c r="C99" s="351" t="s">
        <v>272</v>
      </c>
      <c r="D99" s="93"/>
      <c r="E99" s="93"/>
      <c r="F99" s="93"/>
      <c r="G99" s="93"/>
      <c r="H99" s="93"/>
      <c r="I99" s="93"/>
      <c r="J99" s="93"/>
      <c r="K99" s="93"/>
      <c r="L99" s="93"/>
      <c r="M99" s="106"/>
      <c r="N99" s="90"/>
      <c r="O99" s="14"/>
      <c r="P99" s="17"/>
      <c r="Q99" s="17"/>
      <c r="R99" s="17"/>
      <c r="S99" s="19"/>
      <c r="T99" s="17"/>
      <c r="U99" s="15"/>
      <c r="V99" s="15"/>
      <c r="W99" s="15"/>
      <c r="X99" s="15"/>
      <c r="Y99" s="15"/>
      <c r="Z99" s="15"/>
      <c r="AA99" s="15"/>
      <c r="AB99" s="15"/>
      <c r="AC99" s="15"/>
    </row>
    <row r="100" spans="1:29" s="13" customFormat="1" ht="10" customHeight="1" x14ac:dyDescent="0.25">
      <c r="A100" s="115"/>
      <c r="B100" s="121"/>
      <c r="C100" s="88"/>
      <c r="D100" s="93"/>
      <c r="E100" s="93"/>
      <c r="F100" s="93"/>
      <c r="G100" s="93"/>
      <c r="H100" s="93"/>
      <c r="I100" s="93"/>
      <c r="J100" s="93"/>
      <c r="K100" s="93"/>
      <c r="L100" s="93"/>
      <c r="M100" s="106"/>
      <c r="N100" s="90"/>
      <c r="O100" s="14"/>
      <c r="P100" s="17"/>
      <c r="Q100" s="17"/>
      <c r="R100" s="17"/>
      <c r="S100" s="19"/>
      <c r="T100" s="17"/>
      <c r="U100" s="15"/>
      <c r="V100" s="15"/>
      <c r="W100" s="15"/>
      <c r="X100" s="15"/>
      <c r="Y100" s="15"/>
      <c r="Z100" s="15"/>
      <c r="AA100" s="15"/>
      <c r="AB100" s="15"/>
      <c r="AC100" s="15"/>
    </row>
    <row r="101" spans="1:29" s="13" customFormat="1" ht="36.5" customHeight="1" x14ac:dyDescent="0.25">
      <c r="A101" s="115"/>
      <c r="B101" s="110"/>
      <c r="C101" s="555" t="s">
        <v>241</v>
      </c>
      <c r="D101" s="555"/>
      <c r="E101" s="555"/>
      <c r="F101" s="555"/>
      <c r="G101" s="555"/>
      <c r="H101" s="555"/>
      <c r="I101" s="555"/>
      <c r="J101" s="555"/>
      <c r="K101" s="555"/>
      <c r="L101" s="555"/>
      <c r="M101" s="388"/>
      <c r="N101" s="90"/>
      <c r="O101" s="14"/>
      <c r="P101" s="17"/>
      <c r="Q101" s="17"/>
      <c r="R101" s="17"/>
      <c r="S101" s="19"/>
      <c r="T101" s="17"/>
      <c r="U101" s="15"/>
      <c r="V101" s="15"/>
      <c r="W101" s="15"/>
      <c r="X101" s="15"/>
      <c r="Y101" s="15"/>
      <c r="Z101" s="15"/>
      <c r="AA101" s="15"/>
      <c r="AB101" s="15"/>
      <c r="AC101" s="15"/>
    </row>
    <row r="102" spans="1:29" s="13" customFormat="1" ht="25.5" customHeight="1" x14ac:dyDescent="0.25">
      <c r="A102" s="115"/>
      <c r="B102" s="121"/>
      <c r="C102" s="120" t="s">
        <v>240</v>
      </c>
      <c r="D102" s="93"/>
      <c r="E102" s="93"/>
      <c r="F102" s="93"/>
      <c r="G102" s="93"/>
      <c r="H102" s="93"/>
      <c r="I102" s="93"/>
      <c r="J102" s="93"/>
      <c r="K102" s="93"/>
      <c r="L102" s="93"/>
      <c r="M102" s="139"/>
      <c r="N102" s="90"/>
      <c r="O102" s="14"/>
      <c r="P102" s="17"/>
      <c r="Q102" s="17"/>
      <c r="R102" s="17"/>
      <c r="S102" s="19"/>
      <c r="T102" s="17"/>
      <c r="U102" s="15"/>
      <c r="V102" s="15"/>
      <c r="W102" s="15"/>
      <c r="X102" s="15"/>
      <c r="Y102" s="15"/>
      <c r="Z102" s="15"/>
      <c r="AA102" s="15"/>
      <c r="AB102" s="15"/>
      <c r="AC102" s="15"/>
    </row>
    <row r="103" spans="1:29" s="87" customFormat="1" ht="37.5" customHeight="1" x14ac:dyDescent="0.25">
      <c r="A103" s="143"/>
      <c r="B103" s="96"/>
      <c r="C103" s="554" t="s">
        <v>273</v>
      </c>
      <c r="D103" s="554"/>
      <c r="E103" s="566" t="s">
        <v>198</v>
      </c>
      <c r="F103" s="566"/>
      <c r="G103" s="566" t="s">
        <v>199</v>
      </c>
      <c r="H103" s="566"/>
      <c r="I103" s="567" t="s">
        <v>292</v>
      </c>
      <c r="J103" s="567"/>
      <c r="K103" s="567" t="s">
        <v>9</v>
      </c>
      <c r="L103" s="567"/>
      <c r="M103" s="139"/>
      <c r="N103" s="118"/>
      <c r="O103" s="411"/>
      <c r="P103" s="418"/>
      <c r="Q103" s="418"/>
      <c r="R103" s="418"/>
      <c r="S103" s="419"/>
      <c r="T103" s="418"/>
      <c r="U103" s="425"/>
      <c r="V103" s="425"/>
      <c r="W103" s="425"/>
      <c r="X103" s="425"/>
      <c r="Y103" s="425"/>
      <c r="Z103" s="425"/>
      <c r="AA103" s="425"/>
      <c r="AB103" s="425"/>
      <c r="AC103" s="425"/>
    </row>
    <row r="104" spans="1:29" s="13" customFormat="1" ht="37.5" customHeight="1" x14ac:dyDescent="0.25">
      <c r="A104" s="115"/>
      <c r="B104" s="121"/>
      <c r="C104" s="554"/>
      <c r="D104" s="554"/>
      <c r="E104" s="568"/>
      <c r="F104" s="568"/>
      <c r="G104" s="568"/>
      <c r="H104" s="568"/>
      <c r="I104" s="568"/>
      <c r="J104" s="568"/>
      <c r="K104" s="569">
        <f>E104+G104+I104</f>
        <v>0</v>
      </c>
      <c r="L104" s="569"/>
      <c r="M104" s="106"/>
      <c r="N104" s="90"/>
      <c r="O104" s="14"/>
      <c r="P104" s="17"/>
      <c r="Q104" s="17"/>
      <c r="R104" s="17"/>
      <c r="S104" s="19"/>
      <c r="T104" s="17"/>
      <c r="U104" s="15"/>
      <c r="V104" s="15"/>
      <c r="W104" s="15"/>
      <c r="X104" s="15"/>
      <c r="Y104" s="15"/>
      <c r="Z104" s="15"/>
      <c r="AA104" s="15"/>
      <c r="AB104" s="15"/>
      <c r="AC104" s="15"/>
    </row>
    <row r="105" spans="1:29" s="13" customFormat="1" ht="22.5" customHeight="1" x14ac:dyDescent="0.25">
      <c r="A105" s="115"/>
      <c r="B105" s="121"/>
      <c r="C105" s="119" t="s">
        <v>200</v>
      </c>
      <c r="D105" s="354"/>
      <c r="E105" s="93"/>
      <c r="F105" s="93"/>
      <c r="G105" s="93"/>
      <c r="H105" s="93"/>
      <c r="I105" s="93"/>
      <c r="J105" s="93"/>
      <c r="K105" s="93"/>
      <c r="L105" s="93"/>
      <c r="M105" s="106"/>
      <c r="N105" s="90"/>
      <c r="O105" s="14"/>
      <c r="P105" s="17"/>
      <c r="Q105" s="17"/>
      <c r="R105" s="17"/>
      <c r="S105" s="19"/>
      <c r="T105" s="17"/>
      <c r="U105" s="15"/>
      <c r="V105" s="15"/>
      <c r="W105" s="15"/>
      <c r="X105" s="15"/>
      <c r="Y105" s="15"/>
      <c r="Z105" s="15"/>
      <c r="AA105" s="15"/>
      <c r="AB105" s="15"/>
      <c r="AC105" s="15"/>
    </row>
    <row r="106" spans="1:29" s="13" customFormat="1" ht="17.25" customHeight="1" x14ac:dyDescent="0.25">
      <c r="A106" s="115"/>
      <c r="B106" s="325"/>
      <c r="C106" s="354"/>
      <c r="D106" s="354"/>
      <c r="E106" s="325"/>
      <c r="F106" s="325"/>
      <c r="G106" s="325"/>
      <c r="H106" s="325"/>
      <c r="I106" s="105"/>
      <c r="J106" s="105"/>
      <c r="K106" s="105"/>
      <c r="L106" s="325"/>
      <c r="M106" s="106"/>
      <c r="N106" s="90"/>
      <c r="O106" s="14"/>
      <c r="P106" s="17"/>
      <c r="Q106" s="17"/>
      <c r="R106" s="17"/>
      <c r="S106" s="19"/>
      <c r="T106" s="17"/>
      <c r="U106" s="15"/>
      <c r="V106" s="15"/>
      <c r="W106" s="15"/>
      <c r="X106" s="15"/>
      <c r="Y106" s="15"/>
      <c r="Z106" s="15"/>
      <c r="AA106" s="15"/>
      <c r="AB106" s="15"/>
      <c r="AC106" s="15"/>
    </row>
    <row r="107" spans="1:29" s="13" customFormat="1" ht="25.5" customHeight="1" x14ac:dyDescent="0.25">
      <c r="A107" s="115"/>
      <c r="B107" s="121"/>
      <c r="C107" s="351" t="s">
        <v>238</v>
      </c>
      <c r="D107" s="354"/>
      <c r="E107" s="93"/>
      <c r="F107" s="93"/>
      <c r="G107" s="93"/>
      <c r="H107" s="93"/>
      <c r="I107" s="93"/>
      <c r="J107" s="93"/>
      <c r="K107" s="93"/>
      <c r="L107" s="93"/>
      <c r="M107" s="106"/>
      <c r="N107" s="90"/>
      <c r="O107" s="14"/>
      <c r="P107" s="17"/>
      <c r="Q107" s="17"/>
      <c r="R107" s="17"/>
      <c r="S107" s="19"/>
      <c r="T107" s="17"/>
      <c r="U107" s="15"/>
      <c r="V107" s="15"/>
      <c r="W107" s="15"/>
      <c r="X107" s="15"/>
      <c r="Y107" s="15"/>
      <c r="Z107" s="15"/>
      <c r="AA107" s="15"/>
      <c r="AB107" s="15"/>
      <c r="AC107" s="15"/>
    </row>
    <row r="108" spans="1:29" s="87" customFormat="1" ht="37.5" customHeight="1" x14ac:dyDescent="0.25">
      <c r="A108" s="143"/>
      <c r="B108" s="96"/>
      <c r="C108" s="567" t="s">
        <v>269</v>
      </c>
      <c r="D108" s="567"/>
      <c r="E108" s="566" t="s">
        <v>198</v>
      </c>
      <c r="F108" s="566"/>
      <c r="G108" s="566" t="s">
        <v>199</v>
      </c>
      <c r="H108" s="566"/>
      <c r="I108" s="567" t="s">
        <v>292</v>
      </c>
      <c r="J108" s="567"/>
      <c r="K108" s="567" t="s">
        <v>9</v>
      </c>
      <c r="L108" s="567"/>
      <c r="M108" s="139"/>
      <c r="N108" s="118"/>
      <c r="O108" s="411"/>
      <c r="P108" s="418"/>
      <c r="Q108" s="418"/>
      <c r="R108" s="418"/>
      <c r="S108" s="419"/>
      <c r="T108" s="418"/>
      <c r="U108" s="425"/>
      <c r="V108" s="425"/>
      <c r="W108" s="425"/>
      <c r="X108" s="425"/>
      <c r="Y108" s="425"/>
      <c r="Z108" s="425"/>
      <c r="AA108" s="425"/>
      <c r="AB108" s="425"/>
      <c r="AC108" s="425"/>
    </row>
    <row r="109" spans="1:29" s="13" customFormat="1" ht="37.5" customHeight="1" x14ac:dyDescent="0.25">
      <c r="A109" s="115"/>
      <c r="B109" s="121"/>
      <c r="C109" s="567"/>
      <c r="D109" s="567"/>
      <c r="E109" s="568"/>
      <c r="F109" s="568"/>
      <c r="G109" s="568"/>
      <c r="H109" s="568"/>
      <c r="I109" s="568"/>
      <c r="J109" s="568"/>
      <c r="K109" s="569">
        <f>E109+G109+I109</f>
        <v>0</v>
      </c>
      <c r="L109" s="569"/>
      <c r="M109" s="106"/>
      <c r="N109" s="90"/>
      <c r="O109" s="14"/>
      <c r="P109" s="17"/>
      <c r="Q109" s="17"/>
      <c r="R109" s="17"/>
      <c r="S109" s="19"/>
      <c r="T109" s="17"/>
      <c r="U109" s="15"/>
      <c r="V109" s="15"/>
      <c r="W109" s="15"/>
      <c r="X109" s="15"/>
      <c r="Y109" s="15"/>
      <c r="Z109" s="15"/>
      <c r="AA109" s="15"/>
      <c r="AB109" s="15"/>
      <c r="AC109" s="15"/>
    </row>
    <row r="110" spans="1:29" s="13" customFormat="1" ht="20" customHeight="1" x14ac:dyDescent="0.25">
      <c r="A110" s="115"/>
      <c r="B110" s="315"/>
      <c r="C110" s="93"/>
      <c r="D110" s="93"/>
      <c r="E110" s="93"/>
      <c r="F110" s="93"/>
      <c r="G110" s="93"/>
      <c r="H110" s="93"/>
      <c r="I110" s="93"/>
      <c r="J110" s="105"/>
      <c r="K110" s="105"/>
      <c r="L110" s="105"/>
      <c r="M110" s="113"/>
      <c r="N110" s="90"/>
      <c r="O110" s="14"/>
      <c r="P110" s="17"/>
      <c r="Q110" s="17"/>
      <c r="R110" s="17"/>
      <c r="S110" s="19"/>
      <c r="T110" s="17"/>
      <c r="U110" s="15"/>
      <c r="V110" s="15"/>
      <c r="W110" s="15"/>
      <c r="X110" s="15"/>
      <c r="Y110" s="15"/>
      <c r="Z110" s="15"/>
      <c r="AA110" s="15"/>
      <c r="AB110" s="15"/>
      <c r="AC110" s="15"/>
    </row>
    <row r="111" spans="1:29" s="13" customFormat="1" ht="30" customHeight="1" x14ac:dyDescent="0.25">
      <c r="A111" s="115"/>
      <c r="B111" s="315"/>
      <c r="C111" s="635" t="s">
        <v>216</v>
      </c>
      <c r="D111" s="635"/>
      <c r="E111" s="635"/>
      <c r="F111" s="636"/>
      <c r="G111" s="636"/>
      <c r="H111" s="93"/>
      <c r="I111" s="93"/>
      <c r="J111" s="105"/>
      <c r="K111" s="105"/>
      <c r="L111" s="105"/>
      <c r="M111" s="113"/>
      <c r="N111" s="90"/>
      <c r="O111" s="14"/>
      <c r="P111" s="17"/>
      <c r="Q111" s="17"/>
      <c r="R111" s="17"/>
      <c r="S111" s="19"/>
      <c r="T111" s="17"/>
      <c r="U111" s="15"/>
      <c r="V111" s="15"/>
      <c r="W111" s="15"/>
      <c r="X111" s="15"/>
      <c r="Y111" s="15"/>
      <c r="Z111" s="15"/>
      <c r="AA111" s="15"/>
      <c r="AB111" s="15"/>
      <c r="AC111" s="15"/>
    </row>
    <row r="112" spans="1:29" s="13" customFormat="1" ht="30" customHeight="1" x14ac:dyDescent="0.25">
      <c r="A112" s="115"/>
      <c r="B112" s="315"/>
      <c r="C112" s="637" t="s">
        <v>121</v>
      </c>
      <c r="D112" s="638"/>
      <c r="E112" s="638"/>
      <c r="F112" s="638"/>
      <c r="G112" s="639"/>
      <c r="H112" s="637" t="s">
        <v>120</v>
      </c>
      <c r="I112" s="638"/>
      <c r="J112" s="638"/>
      <c r="K112" s="638"/>
      <c r="L112" s="639"/>
      <c r="M112" s="113"/>
      <c r="N112" s="90"/>
      <c r="O112" s="14"/>
      <c r="P112" s="17"/>
      <c r="Q112" s="17"/>
      <c r="R112" s="17"/>
      <c r="S112" s="19"/>
      <c r="T112" s="17"/>
      <c r="U112" s="15"/>
      <c r="V112" s="15"/>
      <c r="W112" s="15"/>
      <c r="X112" s="15"/>
      <c r="Y112" s="15"/>
      <c r="Z112" s="15"/>
      <c r="AA112" s="15"/>
      <c r="AB112" s="15"/>
      <c r="AC112" s="15"/>
    </row>
    <row r="113" spans="1:29" s="13" customFormat="1" ht="69" customHeight="1" x14ac:dyDescent="0.25">
      <c r="A113" s="115"/>
      <c r="B113" s="315"/>
      <c r="C113" s="627" t="s">
        <v>242</v>
      </c>
      <c r="D113" s="628"/>
      <c r="E113" s="628"/>
      <c r="F113" s="628"/>
      <c r="G113" s="629"/>
      <c r="H113" s="630" t="s">
        <v>274</v>
      </c>
      <c r="I113" s="631"/>
      <c r="J113" s="631"/>
      <c r="K113" s="631"/>
      <c r="L113" s="632"/>
      <c r="M113" s="113"/>
      <c r="N113" s="90"/>
      <c r="O113" s="14"/>
      <c r="P113" s="17"/>
      <c r="Q113" s="17"/>
      <c r="R113" s="17"/>
      <c r="S113" s="19"/>
      <c r="T113" s="17"/>
      <c r="U113" s="15"/>
      <c r="V113" s="15"/>
      <c r="W113" s="15"/>
      <c r="X113" s="15"/>
      <c r="Y113" s="15"/>
      <c r="Z113" s="15"/>
      <c r="AA113" s="15"/>
      <c r="AB113" s="15"/>
      <c r="AC113" s="15"/>
    </row>
    <row r="114" spans="1:29" s="13" customFormat="1" ht="25" customHeight="1" x14ac:dyDescent="0.25">
      <c r="A114" s="115"/>
      <c r="B114" s="121"/>
      <c r="C114" s="93"/>
      <c r="D114" s="93"/>
      <c r="E114" s="93"/>
      <c r="F114" s="93"/>
      <c r="G114" s="93"/>
      <c r="H114" s="93"/>
      <c r="I114" s="93"/>
      <c r="J114" s="93"/>
      <c r="K114" s="93"/>
      <c r="L114" s="93"/>
      <c r="M114" s="106"/>
      <c r="N114" s="90"/>
      <c r="O114" s="14"/>
      <c r="P114" s="17"/>
      <c r="Q114" s="17"/>
      <c r="R114" s="17"/>
      <c r="S114" s="19"/>
      <c r="T114" s="17"/>
      <c r="U114" s="15"/>
      <c r="V114" s="15"/>
      <c r="W114" s="15"/>
      <c r="X114" s="15"/>
      <c r="Y114" s="15"/>
      <c r="Z114" s="15"/>
      <c r="AA114" s="15"/>
      <c r="AB114" s="15"/>
      <c r="AC114" s="15"/>
    </row>
    <row r="115" spans="1:29" s="13" customFormat="1" ht="20" x14ac:dyDescent="0.25">
      <c r="A115" s="115"/>
      <c r="B115" s="121">
        <v>16</v>
      </c>
      <c r="C115" s="88" t="s">
        <v>243</v>
      </c>
      <c r="D115" s="93"/>
      <c r="E115" s="93"/>
      <c r="F115" s="93"/>
      <c r="G115" s="93"/>
      <c r="H115" s="93"/>
      <c r="I115" s="93"/>
      <c r="J115" s="93"/>
      <c r="K115" s="93"/>
      <c r="L115" s="93"/>
      <c r="M115" s="106"/>
      <c r="N115" s="90"/>
      <c r="O115" s="14"/>
      <c r="P115" s="17"/>
      <c r="Q115" s="17"/>
      <c r="R115" s="17"/>
      <c r="S115" s="19"/>
      <c r="T115" s="17"/>
      <c r="U115" s="15"/>
      <c r="V115" s="15"/>
      <c r="W115" s="15"/>
      <c r="X115" s="15"/>
      <c r="Y115" s="15"/>
      <c r="Z115" s="15"/>
      <c r="AA115" s="15"/>
      <c r="AB115" s="15"/>
      <c r="AC115" s="15"/>
    </row>
    <row r="116" spans="1:29" s="13" customFormat="1" ht="18" customHeight="1" x14ac:dyDescent="0.25">
      <c r="A116" s="115"/>
      <c r="B116" s="121"/>
      <c r="C116" s="88"/>
      <c r="D116" s="93"/>
      <c r="E116" s="93"/>
      <c r="F116" s="93"/>
      <c r="G116" s="93"/>
      <c r="H116" s="93"/>
      <c r="I116" s="93"/>
      <c r="J116" s="93"/>
      <c r="K116" s="93"/>
      <c r="L116" s="93"/>
      <c r="M116" s="106"/>
      <c r="N116" s="90"/>
      <c r="O116" s="14"/>
      <c r="P116" s="17"/>
      <c r="Q116" s="17"/>
      <c r="R116" s="17"/>
      <c r="S116" s="19"/>
      <c r="T116" s="17"/>
      <c r="U116" s="15"/>
      <c r="V116" s="15"/>
      <c r="W116" s="15"/>
      <c r="X116" s="15"/>
      <c r="Y116" s="15"/>
      <c r="Z116" s="15"/>
      <c r="AA116" s="15"/>
      <c r="AB116" s="15"/>
      <c r="AC116" s="15"/>
    </row>
    <row r="117" spans="1:29" s="13" customFormat="1" ht="20" x14ac:dyDescent="0.25">
      <c r="A117" s="115"/>
      <c r="B117" s="121"/>
      <c r="C117" s="123" t="s">
        <v>32</v>
      </c>
      <c r="D117" s="123"/>
      <c r="E117" s="123"/>
      <c r="F117" s="93"/>
      <c r="G117" s="93"/>
      <c r="H117" s="93"/>
      <c r="I117" s="93"/>
      <c r="J117" s="93"/>
      <c r="K117" s="93"/>
      <c r="L117" s="93"/>
      <c r="M117" s="106"/>
      <c r="N117" s="90"/>
      <c r="O117" s="14"/>
      <c r="P117" s="17"/>
      <c r="Q117" s="17"/>
      <c r="R117" s="17"/>
      <c r="S117" s="19"/>
      <c r="T117" s="17"/>
      <c r="U117" s="15"/>
      <c r="V117" s="15"/>
      <c r="W117" s="15"/>
      <c r="X117" s="15"/>
      <c r="Y117" s="15"/>
      <c r="Z117" s="15"/>
      <c r="AA117" s="15"/>
      <c r="AB117" s="15"/>
      <c r="AC117" s="15"/>
    </row>
    <row r="118" spans="1:29" s="13" customFormat="1" ht="22" customHeight="1" x14ac:dyDescent="0.25">
      <c r="A118" s="115"/>
      <c r="B118" s="121"/>
      <c r="C118" s="123"/>
      <c r="D118" s="93"/>
      <c r="E118" s="93"/>
      <c r="F118" s="573" t="s">
        <v>10</v>
      </c>
      <c r="G118" s="364">
        <v>2022</v>
      </c>
      <c r="H118" s="364">
        <f>G118+1</f>
        <v>2023</v>
      </c>
      <c r="I118" s="364">
        <f t="shared" ref="I118:K118" si="0">H118+1</f>
        <v>2024</v>
      </c>
      <c r="J118" s="439">
        <f t="shared" si="0"/>
        <v>2025</v>
      </c>
      <c r="K118" s="439">
        <f t="shared" si="0"/>
        <v>2026</v>
      </c>
      <c r="L118" s="574" t="s">
        <v>42</v>
      </c>
      <c r="M118" s="106"/>
      <c r="N118" s="90"/>
      <c r="O118" s="14"/>
      <c r="P118" s="17"/>
      <c r="Q118" s="17"/>
      <c r="R118" s="17"/>
      <c r="S118" s="19"/>
      <c r="T118" s="17"/>
      <c r="U118" s="15"/>
      <c r="V118" s="15"/>
      <c r="W118" s="15"/>
      <c r="X118" s="15"/>
      <c r="Y118" s="15"/>
      <c r="Z118" s="15"/>
      <c r="AA118" s="15"/>
      <c r="AB118" s="15"/>
      <c r="AC118" s="15"/>
    </row>
    <row r="119" spans="1:29" s="13" customFormat="1" ht="22" customHeight="1" x14ac:dyDescent="0.25">
      <c r="A119" s="115"/>
      <c r="B119" s="121"/>
      <c r="C119" s="93"/>
      <c r="D119" s="93"/>
      <c r="E119" s="93"/>
      <c r="F119" s="573"/>
      <c r="G119" s="124" t="s">
        <v>30</v>
      </c>
      <c r="H119" s="124" t="s">
        <v>17</v>
      </c>
      <c r="I119" s="124" t="s">
        <v>134</v>
      </c>
      <c r="J119" s="440" t="s">
        <v>135</v>
      </c>
      <c r="K119" s="440" t="s">
        <v>136</v>
      </c>
      <c r="L119" s="573"/>
      <c r="M119" s="106"/>
      <c r="N119" s="90"/>
      <c r="O119" s="14"/>
      <c r="P119" s="17"/>
      <c r="Q119" s="17"/>
      <c r="R119" s="17"/>
      <c r="S119" s="19"/>
      <c r="T119" s="17"/>
      <c r="U119" s="15"/>
      <c r="V119" s="15"/>
      <c r="W119" s="15"/>
      <c r="X119" s="15"/>
      <c r="Y119" s="15"/>
      <c r="Z119" s="15"/>
      <c r="AA119" s="15"/>
      <c r="AB119" s="15"/>
      <c r="AC119" s="15"/>
    </row>
    <row r="120" spans="1:29" s="13" customFormat="1" ht="30" customHeight="1" x14ac:dyDescent="0.25">
      <c r="A120" s="115"/>
      <c r="B120" s="121"/>
      <c r="C120" s="575" t="s">
        <v>160</v>
      </c>
      <c r="D120" s="576"/>
      <c r="E120" s="577"/>
      <c r="F120" s="126">
        <f>SUM(G120:K120)</f>
        <v>0</v>
      </c>
      <c r="G120" s="127">
        <f>IF(Finanzierungsplan!E28=" ","0,00",Finanzierungsplan!E28)</f>
        <v>0</v>
      </c>
      <c r="H120" s="127">
        <f>IF(Finanzierungsplan!F28=" ","0,00",Finanzierungsplan!F28)</f>
        <v>0</v>
      </c>
      <c r="I120" s="127">
        <f>IF(Finanzierungsplan!G28=" ","0,00",Finanzierungsplan!G28)</f>
        <v>0</v>
      </c>
      <c r="J120" s="437">
        <f>IF(Finanzierungsplan!H28=" ","0,00",Finanzierungsplan!H28)</f>
        <v>0</v>
      </c>
      <c r="K120" s="437">
        <f>IF(Finanzierungsplan!I28=" ","0,00",Finanzierungsplan!I28)</f>
        <v>0</v>
      </c>
      <c r="L120" s="128" t="str">
        <f>IF(SUM(F120)&gt;0,F120/$F$124*100,"")</f>
        <v/>
      </c>
      <c r="M120" s="106"/>
      <c r="N120" s="90"/>
      <c r="O120" s="14"/>
      <c r="P120" s="17"/>
      <c r="Q120" s="17"/>
      <c r="R120" s="17"/>
      <c r="S120" s="19"/>
      <c r="T120" s="17"/>
      <c r="U120" s="15"/>
      <c r="V120" s="15"/>
      <c r="W120" s="15"/>
      <c r="X120" s="15"/>
      <c r="Y120" s="15"/>
      <c r="Z120" s="15"/>
      <c r="AA120" s="15"/>
      <c r="AB120" s="15"/>
      <c r="AC120" s="15"/>
    </row>
    <row r="121" spans="1:29" s="13" customFormat="1" ht="30" customHeight="1" x14ac:dyDescent="0.25">
      <c r="A121" s="115"/>
      <c r="B121" s="121"/>
      <c r="C121" s="575" t="s">
        <v>25</v>
      </c>
      <c r="D121" s="576"/>
      <c r="E121" s="577"/>
      <c r="F121" s="126">
        <f>SUM(G121:K121)</f>
        <v>0</v>
      </c>
      <c r="G121" s="127">
        <f>IF(Finanzierungsplan!E23=" ","0,00",Finanzierungsplan!E23)</f>
        <v>0</v>
      </c>
      <c r="H121" s="127">
        <f>IF(Finanzierungsplan!F23=" ","0,00",Finanzierungsplan!F23)</f>
        <v>0</v>
      </c>
      <c r="I121" s="127">
        <f>IF(Finanzierungsplan!G23=" ","0,00",Finanzierungsplan!G23)</f>
        <v>0</v>
      </c>
      <c r="J121" s="437">
        <f>IF(Finanzierungsplan!H23=" ","0,00",Finanzierungsplan!H23)</f>
        <v>0</v>
      </c>
      <c r="K121" s="437">
        <f>IF(Finanzierungsplan!I23=" ","0,00",Finanzierungsplan!I23)</f>
        <v>0</v>
      </c>
      <c r="L121" s="128" t="str">
        <f>IF(SUM(F121)&gt;0,F121/$F$124*100,"")</f>
        <v/>
      </c>
      <c r="M121" s="106"/>
      <c r="N121" s="90"/>
      <c r="O121" s="14"/>
      <c r="P121" s="17"/>
      <c r="Q121" s="17"/>
      <c r="R121" s="17"/>
      <c r="S121" s="19"/>
      <c r="T121" s="17"/>
      <c r="U121" s="15"/>
      <c r="V121" s="15"/>
      <c r="W121" s="15"/>
      <c r="X121" s="15"/>
      <c r="Y121" s="15"/>
      <c r="Z121" s="15"/>
      <c r="AA121" s="15"/>
      <c r="AB121" s="15"/>
      <c r="AC121" s="15"/>
    </row>
    <row r="122" spans="1:29" s="13" customFormat="1" ht="30" customHeight="1" x14ac:dyDescent="0.25">
      <c r="A122" s="115"/>
      <c r="B122" s="121"/>
      <c r="C122" s="578" t="s">
        <v>33</v>
      </c>
      <c r="D122" s="579"/>
      <c r="E122" s="580"/>
      <c r="F122" s="126">
        <f>SUM(G122:K122)</f>
        <v>0</v>
      </c>
      <c r="G122" s="126">
        <f>IF(G120="","",(G120+G121))</f>
        <v>0</v>
      </c>
      <c r="H122" s="126">
        <f t="shared" ref="H122:K122" si="1">IF(H120="","",(H120+H121))</f>
        <v>0</v>
      </c>
      <c r="I122" s="126">
        <f>IF(I120="","",(I120+I121))</f>
        <v>0</v>
      </c>
      <c r="J122" s="438">
        <f t="shared" si="1"/>
        <v>0</v>
      </c>
      <c r="K122" s="438">
        <f t="shared" si="1"/>
        <v>0</v>
      </c>
      <c r="L122" s="129" t="str">
        <f>IF(SUM(F122)&gt;0,F122/$F$124*100,"")</f>
        <v/>
      </c>
      <c r="M122" s="106"/>
      <c r="N122" s="90"/>
      <c r="O122" s="14"/>
      <c r="P122" s="17"/>
      <c r="Q122" s="17"/>
      <c r="R122" s="17"/>
      <c r="S122" s="19"/>
      <c r="T122" s="17"/>
      <c r="U122" s="15"/>
      <c r="V122" s="15"/>
      <c r="W122" s="15"/>
      <c r="X122" s="15"/>
      <c r="Y122" s="15"/>
      <c r="Z122" s="15"/>
      <c r="AA122" s="15"/>
      <c r="AB122" s="15"/>
      <c r="AC122" s="15"/>
    </row>
    <row r="123" spans="1:29" s="13" customFormat="1" ht="20" customHeight="1" x14ac:dyDescent="0.25">
      <c r="A123" s="115"/>
      <c r="B123" s="121"/>
      <c r="C123" s="125" t="s">
        <v>63</v>
      </c>
      <c r="D123" s="88"/>
      <c r="E123" s="88"/>
      <c r="F123" s="88"/>
      <c r="G123" s="88"/>
      <c r="H123" s="88"/>
      <c r="I123" s="88"/>
      <c r="J123" s="88"/>
      <c r="K123" s="88"/>
      <c r="L123" s="88"/>
      <c r="M123" s="115"/>
      <c r="N123" s="90"/>
      <c r="O123" s="14"/>
      <c r="P123" s="17"/>
      <c r="Q123" s="17"/>
      <c r="R123" s="17"/>
      <c r="S123" s="19"/>
      <c r="T123" s="17"/>
      <c r="U123" s="15"/>
      <c r="V123" s="15"/>
      <c r="W123" s="15"/>
      <c r="X123" s="15"/>
      <c r="Y123" s="15"/>
      <c r="Z123" s="15"/>
      <c r="AA123" s="15"/>
      <c r="AB123" s="15"/>
      <c r="AC123" s="15"/>
    </row>
    <row r="124" spans="1:29" s="13" customFormat="1" ht="30" customHeight="1" x14ac:dyDescent="0.25">
      <c r="A124" s="115"/>
      <c r="B124" s="121"/>
      <c r="C124" s="578" t="s">
        <v>55</v>
      </c>
      <c r="D124" s="579"/>
      <c r="E124" s="580"/>
      <c r="F124" s="126">
        <f>SUM(G124:K124)</f>
        <v>0</v>
      </c>
      <c r="G124" s="126">
        <f>Kostenplan!E16</f>
        <v>0</v>
      </c>
      <c r="H124" s="126">
        <f>Kostenplan!F16</f>
        <v>0</v>
      </c>
      <c r="I124" s="126">
        <f>Kostenplan!G16</f>
        <v>0</v>
      </c>
      <c r="J124" s="438">
        <f>Kostenplan!H16</f>
        <v>0</v>
      </c>
      <c r="K124" s="438">
        <f>Kostenplan!I16</f>
        <v>0</v>
      </c>
      <c r="L124" s="129">
        <v>100</v>
      </c>
      <c r="M124" s="106"/>
      <c r="N124" s="90"/>
      <c r="O124" s="14"/>
      <c r="P124" s="17"/>
      <c r="Q124" s="17"/>
      <c r="R124" s="17"/>
      <c r="S124" s="19"/>
      <c r="T124" s="17"/>
      <c r="U124" s="15"/>
      <c r="V124" s="15"/>
      <c r="W124" s="15"/>
      <c r="X124" s="15"/>
      <c r="Y124" s="15"/>
      <c r="Z124" s="15"/>
      <c r="AA124" s="15"/>
      <c r="AB124" s="15"/>
      <c r="AC124" s="15"/>
    </row>
    <row r="125" spans="1:29" s="13" customFormat="1" ht="22" customHeight="1" x14ac:dyDescent="0.25">
      <c r="A125" s="115"/>
      <c r="B125" s="121"/>
      <c r="C125" s="130"/>
      <c r="D125" s="130"/>
      <c r="E125" s="130"/>
      <c r="F125" s="130"/>
      <c r="G125" s="130"/>
      <c r="H125" s="130"/>
      <c r="I125" s="130"/>
      <c r="J125" s="130"/>
      <c r="K125" s="130"/>
      <c r="L125" s="130"/>
      <c r="M125" s="392"/>
      <c r="N125" s="90"/>
      <c r="O125" s="14"/>
      <c r="P125" s="17"/>
      <c r="Q125" s="17"/>
      <c r="R125" s="17"/>
      <c r="S125" s="19"/>
      <c r="T125" s="17"/>
      <c r="U125" s="15"/>
      <c r="V125" s="15"/>
      <c r="W125" s="15"/>
      <c r="X125" s="15"/>
      <c r="Y125" s="15"/>
      <c r="Z125" s="15"/>
      <c r="AA125" s="15"/>
      <c r="AB125" s="15"/>
      <c r="AC125" s="15"/>
    </row>
    <row r="126" spans="1:29" s="13" customFormat="1" ht="62" customHeight="1" x14ac:dyDescent="0.25">
      <c r="A126" s="115"/>
      <c r="B126" s="328"/>
      <c r="C126" s="571" t="s">
        <v>275</v>
      </c>
      <c r="D126" s="571"/>
      <c r="E126" s="571"/>
      <c r="F126" s="583" t="s">
        <v>253</v>
      </c>
      <c r="G126" s="584"/>
      <c r="H126" s="585"/>
      <c r="I126" s="583" t="s">
        <v>244</v>
      </c>
      <c r="J126" s="584"/>
      <c r="K126" s="585"/>
      <c r="L126" s="90"/>
      <c r="M126" s="114"/>
      <c r="N126" s="90"/>
      <c r="O126" s="14"/>
      <c r="P126" s="17"/>
      <c r="Q126" s="17"/>
      <c r="R126" s="17"/>
      <c r="S126" s="19"/>
      <c r="T126" s="17"/>
      <c r="U126" s="15"/>
      <c r="V126" s="15"/>
      <c r="W126" s="15"/>
      <c r="X126" s="15"/>
      <c r="Y126" s="15"/>
      <c r="Z126" s="15"/>
      <c r="AA126" s="15"/>
      <c r="AB126" s="15"/>
      <c r="AC126" s="15"/>
    </row>
    <row r="127" spans="1:29" s="13" customFormat="1" ht="32.25" customHeight="1" x14ac:dyDescent="0.25">
      <c r="A127" s="115"/>
      <c r="B127" s="328"/>
      <c r="C127" s="571" t="s">
        <v>203</v>
      </c>
      <c r="D127" s="571"/>
      <c r="E127" s="571"/>
      <c r="F127" s="595" t="str">
        <f>IF(F120&gt;0,F120/K104,"")</f>
        <v/>
      </c>
      <c r="G127" s="596"/>
      <c r="H127" s="597"/>
      <c r="I127" s="595" t="str">
        <f>IF(F120&gt;0,F120/(K104+K109),"")</f>
        <v/>
      </c>
      <c r="J127" s="596"/>
      <c r="K127" s="597"/>
      <c r="L127" s="90"/>
      <c r="M127" s="114"/>
      <c r="N127" s="90"/>
      <c r="O127" s="14"/>
      <c r="P127" s="17"/>
      <c r="Q127" s="17"/>
      <c r="R127" s="17"/>
      <c r="S127" s="19"/>
      <c r="T127" s="17"/>
      <c r="U127" s="15"/>
      <c r="V127" s="15"/>
      <c r="W127" s="15"/>
      <c r="X127" s="15"/>
      <c r="Y127" s="15"/>
      <c r="Z127" s="15"/>
      <c r="AA127" s="15"/>
      <c r="AB127" s="15"/>
      <c r="AC127" s="15"/>
    </row>
    <row r="128" spans="1:29" s="13" customFormat="1" ht="32.25" customHeight="1" x14ac:dyDescent="0.25">
      <c r="A128" s="115"/>
      <c r="B128" s="328"/>
      <c r="C128" s="571" t="s">
        <v>204</v>
      </c>
      <c r="D128" s="571"/>
      <c r="E128" s="571"/>
      <c r="F128" s="595" t="str">
        <f>IF(F122&gt;0,F122/K104,"")</f>
        <v/>
      </c>
      <c r="G128" s="596"/>
      <c r="H128" s="597"/>
      <c r="I128" s="595" t="str">
        <f>IF(F122&gt;0,F122/(K104+K109),"")</f>
        <v/>
      </c>
      <c r="J128" s="596"/>
      <c r="K128" s="597"/>
      <c r="L128" s="90"/>
      <c r="M128" s="114"/>
      <c r="N128" s="90"/>
      <c r="O128" s="14"/>
      <c r="P128" s="17"/>
      <c r="Q128" s="17"/>
      <c r="R128" s="17"/>
      <c r="S128" s="19"/>
      <c r="T128" s="17"/>
      <c r="U128" s="15"/>
      <c r="V128" s="15"/>
      <c r="W128" s="15"/>
      <c r="X128" s="15"/>
      <c r="Y128" s="15"/>
      <c r="Z128" s="15"/>
      <c r="AA128" s="15"/>
      <c r="AB128" s="15"/>
      <c r="AC128" s="15"/>
    </row>
    <row r="129" spans="1:29" s="13" customFormat="1" ht="32.25" customHeight="1" x14ac:dyDescent="0.25">
      <c r="A129" s="115"/>
      <c r="B129" s="328"/>
      <c r="C129" s="571" t="s">
        <v>202</v>
      </c>
      <c r="D129" s="571"/>
      <c r="E129" s="571"/>
      <c r="F129" s="595" t="str">
        <f>IF(F124&gt;0,F124/K104,"")</f>
        <v/>
      </c>
      <c r="G129" s="596"/>
      <c r="H129" s="597"/>
      <c r="I129" s="595" t="str">
        <f>IF(F124&gt;0,F124/(K104+K109),"")</f>
        <v/>
      </c>
      <c r="J129" s="596"/>
      <c r="K129" s="597"/>
      <c r="L129" s="90"/>
      <c r="M129" s="114"/>
      <c r="N129" s="90"/>
      <c r="O129" s="14"/>
      <c r="P129" s="17"/>
      <c r="Q129" s="17"/>
      <c r="R129" s="17"/>
      <c r="S129" s="19"/>
      <c r="T129" s="17"/>
      <c r="U129" s="15"/>
      <c r="V129" s="15"/>
      <c r="W129" s="15"/>
      <c r="X129" s="15"/>
      <c r="Y129" s="15"/>
      <c r="Z129" s="15"/>
      <c r="AA129" s="15"/>
      <c r="AB129" s="15"/>
      <c r="AC129" s="15"/>
    </row>
    <row r="130" spans="1:29" s="13" customFormat="1" ht="20" customHeight="1" x14ac:dyDescent="0.25">
      <c r="A130" s="115"/>
      <c r="B130" s="328"/>
      <c r="C130" s="345"/>
      <c r="D130" s="345"/>
      <c r="E130" s="345"/>
      <c r="F130" s="347"/>
      <c r="G130" s="347"/>
      <c r="H130" s="347"/>
      <c r="I130" s="347"/>
      <c r="J130" s="347"/>
      <c r="K130" s="347"/>
      <c r="L130" s="90"/>
      <c r="M130" s="114"/>
      <c r="N130" s="90"/>
      <c r="O130" s="14"/>
      <c r="P130" s="17"/>
      <c r="Q130" s="17"/>
      <c r="R130" s="17"/>
      <c r="S130" s="19"/>
      <c r="T130" s="17"/>
      <c r="U130" s="15"/>
      <c r="V130" s="15"/>
      <c r="W130" s="15"/>
      <c r="X130" s="15"/>
      <c r="Y130" s="15"/>
      <c r="Z130" s="15"/>
      <c r="AA130" s="15"/>
      <c r="AB130" s="15"/>
      <c r="AC130" s="15"/>
    </row>
    <row r="131" spans="1:29" s="13" customFormat="1" ht="20" x14ac:dyDescent="0.25">
      <c r="A131" s="115"/>
      <c r="B131" s="121"/>
      <c r="C131" s="93"/>
      <c r="D131" s="93"/>
      <c r="E131" s="93"/>
      <c r="F131" s="93"/>
      <c r="G131" s="93"/>
      <c r="H131" s="93"/>
      <c r="I131" s="93"/>
      <c r="J131" s="93"/>
      <c r="K131" s="93"/>
      <c r="L131" s="93"/>
      <c r="M131" s="106"/>
      <c r="N131" s="90"/>
      <c r="O131" s="14"/>
      <c r="P131" s="17"/>
      <c r="Q131" s="17"/>
      <c r="R131" s="17"/>
      <c r="S131" s="19"/>
      <c r="T131" s="17"/>
      <c r="U131" s="15"/>
      <c r="V131" s="15"/>
      <c r="W131" s="15"/>
      <c r="X131" s="15"/>
      <c r="Y131" s="15"/>
      <c r="Z131" s="15"/>
      <c r="AA131" s="15"/>
      <c r="AB131" s="15"/>
      <c r="AC131" s="15"/>
    </row>
    <row r="132" spans="1:29" s="13" customFormat="1" ht="20" x14ac:dyDescent="0.25">
      <c r="A132" s="115"/>
      <c r="B132" s="328">
        <v>17</v>
      </c>
      <c r="C132" s="328" t="s">
        <v>217</v>
      </c>
      <c r="D132" s="93"/>
      <c r="E132" s="93"/>
      <c r="F132" s="93"/>
      <c r="G132" s="93"/>
      <c r="H132" s="93"/>
      <c r="I132" s="93"/>
      <c r="J132" s="93"/>
      <c r="K132" s="93"/>
      <c r="L132" s="93"/>
      <c r="M132" s="106"/>
      <c r="N132" s="90"/>
      <c r="O132" s="14"/>
      <c r="P132" s="17"/>
      <c r="Q132" s="17"/>
      <c r="R132" s="17"/>
      <c r="S132" s="19"/>
      <c r="T132" s="17"/>
      <c r="U132" s="15"/>
      <c r="V132" s="15"/>
      <c r="W132" s="15"/>
      <c r="X132" s="15"/>
      <c r="Y132" s="15"/>
      <c r="Z132" s="15"/>
      <c r="AA132" s="15"/>
      <c r="AB132" s="15"/>
      <c r="AC132" s="15"/>
    </row>
    <row r="133" spans="1:29" s="13" customFormat="1" ht="73.5" customHeight="1" x14ac:dyDescent="0.25">
      <c r="A133" s="115"/>
      <c r="B133" s="328"/>
      <c r="C133" s="555" t="s">
        <v>254</v>
      </c>
      <c r="D133" s="555"/>
      <c r="E133" s="555"/>
      <c r="F133" s="555"/>
      <c r="G133" s="555"/>
      <c r="H133" s="555"/>
      <c r="I133" s="555"/>
      <c r="J133" s="555"/>
      <c r="K133" s="555"/>
      <c r="L133" s="555"/>
      <c r="M133" s="135"/>
      <c r="N133" s="90"/>
      <c r="O133" s="14"/>
      <c r="P133" s="17"/>
      <c r="Q133" s="17"/>
      <c r="R133" s="17"/>
      <c r="S133" s="19"/>
      <c r="T133" s="17"/>
      <c r="U133" s="15"/>
      <c r="V133" s="15"/>
      <c r="W133" s="15"/>
      <c r="X133" s="15"/>
      <c r="Y133" s="15"/>
      <c r="Z133" s="15"/>
      <c r="AA133" s="15"/>
      <c r="AB133" s="15"/>
      <c r="AC133" s="15"/>
    </row>
    <row r="134" spans="1:29" s="13" customFormat="1" ht="36.5" customHeight="1" x14ac:dyDescent="0.25">
      <c r="A134" s="115"/>
      <c r="B134" s="115"/>
      <c r="C134" s="634" t="s">
        <v>255</v>
      </c>
      <c r="D134" s="634"/>
      <c r="E134" s="634"/>
      <c r="F134" s="634"/>
      <c r="G134" s="634"/>
      <c r="H134" s="634"/>
      <c r="I134" s="634"/>
      <c r="J134" s="634"/>
      <c r="K134" s="634"/>
      <c r="L134" s="634"/>
      <c r="M134" s="106"/>
      <c r="N134" s="90"/>
      <c r="O134" s="14"/>
      <c r="P134" s="17"/>
      <c r="Q134" s="17"/>
      <c r="R134" s="17"/>
      <c r="S134" s="19"/>
      <c r="T134" s="17"/>
      <c r="U134" s="15"/>
      <c r="V134" s="15"/>
      <c r="W134" s="15"/>
      <c r="X134" s="15"/>
      <c r="Y134" s="15"/>
      <c r="Z134" s="15"/>
      <c r="AA134" s="15"/>
      <c r="AB134" s="15"/>
      <c r="AC134" s="15"/>
    </row>
    <row r="135" spans="1:29" s="13" customFormat="1" ht="20" customHeight="1" x14ac:dyDescent="0.25">
      <c r="A135" s="115"/>
      <c r="B135" s="121"/>
      <c r="C135" s="142"/>
      <c r="D135" s="142"/>
      <c r="E135" s="142"/>
      <c r="F135" s="142"/>
      <c r="G135" s="90"/>
      <c r="H135" s="91"/>
      <c r="I135" s="90"/>
      <c r="J135" s="90"/>
      <c r="K135" s="90"/>
      <c r="L135" s="90"/>
      <c r="M135" s="114"/>
      <c r="N135" s="90"/>
      <c r="O135" s="14"/>
      <c r="P135" s="17"/>
      <c r="Q135" s="17"/>
      <c r="R135" s="17"/>
      <c r="S135" s="19"/>
      <c r="T135" s="17"/>
      <c r="U135" s="15"/>
      <c r="V135" s="15"/>
      <c r="W135" s="15"/>
      <c r="X135" s="15"/>
      <c r="Y135" s="15"/>
      <c r="Z135" s="15"/>
      <c r="AA135" s="15"/>
      <c r="AB135" s="15"/>
      <c r="AC135" s="15"/>
    </row>
    <row r="136" spans="1:29" s="13" customFormat="1" ht="35" customHeight="1" x14ac:dyDescent="0.25">
      <c r="A136" s="115"/>
      <c r="B136" s="96">
        <v>18</v>
      </c>
      <c r="C136" s="581" t="s">
        <v>276</v>
      </c>
      <c r="D136" s="581"/>
      <c r="E136" s="581"/>
      <c r="F136" s="581"/>
      <c r="G136" s="581"/>
      <c r="H136" s="581"/>
      <c r="I136" s="581"/>
      <c r="J136" s="581"/>
      <c r="K136" s="581"/>
      <c r="L136" s="581"/>
      <c r="M136" s="106"/>
      <c r="N136" s="90"/>
      <c r="O136" s="405"/>
      <c r="P136" s="406"/>
      <c r="Q136" s="36"/>
      <c r="R136" s="36"/>
      <c r="S136" s="36"/>
      <c r="T136" s="36"/>
      <c r="U136" s="12"/>
      <c r="V136" s="12"/>
      <c r="W136" s="15"/>
      <c r="X136" s="15"/>
      <c r="Y136" s="15"/>
      <c r="Z136" s="15"/>
      <c r="AA136" s="15"/>
      <c r="AB136" s="15"/>
      <c r="AC136" s="15"/>
    </row>
    <row r="137" spans="1:29" s="15" customFormat="1" ht="26" customHeight="1" x14ac:dyDescent="0.25">
      <c r="A137" s="115"/>
      <c r="B137" s="115"/>
      <c r="C137" s="106" t="s">
        <v>2</v>
      </c>
      <c r="D137" s="106" t="s">
        <v>1</v>
      </c>
      <c r="E137" s="570"/>
      <c r="F137" s="570"/>
      <c r="G137" s="570"/>
      <c r="H137" s="570"/>
      <c r="I137" s="570"/>
      <c r="J137" s="570"/>
      <c r="K137" s="570"/>
      <c r="L137" s="570"/>
      <c r="M137" s="106"/>
      <c r="N137" s="90"/>
      <c r="O137" s="14"/>
      <c r="P137" s="17"/>
      <c r="Q137" s="17"/>
      <c r="R137" s="17"/>
      <c r="S137" s="19"/>
      <c r="T137" s="17"/>
    </row>
    <row r="138" spans="1:29" s="13" customFormat="1" ht="20" x14ac:dyDescent="0.25">
      <c r="A138" s="115"/>
      <c r="B138" s="121"/>
      <c r="C138" s="102" t="s">
        <v>245</v>
      </c>
      <c r="D138" s="140"/>
      <c r="E138" s="93"/>
      <c r="F138" s="93"/>
      <c r="G138" s="93"/>
      <c r="H138" s="93"/>
      <c r="I138" s="93"/>
      <c r="J138" s="93"/>
      <c r="K138" s="93"/>
      <c r="L138" s="93"/>
      <c r="M138" s="106"/>
      <c r="N138" s="90"/>
      <c r="O138" s="405"/>
      <c r="P138" s="36"/>
      <c r="Q138" s="36"/>
      <c r="R138" s="36"/>
      <c r="S138" s="36"/>
      <c r="T138" s="36"/>
      <c r="U138" s="12"/>
      <c r="V138" s="12"/>
      <c r="W138" s="15"/>
      <c r="X138" s="15"/>
      <c r="Y138" s="15"/>
      <c r="Z138" s="15"/>
      <c r="AA138" s="15"/>
      <c r="AB138" s="15"/>
      <c r="AC138" s="15"/>
    </row>
    <row r="139" spans="1:29" s="13" customFormat="1" ht="20.149999999999999" customHeight="1" x14ac:dyDescent="0.25">
      <c r="A139" s="115"/>
      <c r="B139" s="121"/>
      <c r="C139" s="586"/>
      <c r="D139" s="587"/>
      <c r="E139" s="587"/>
      <c r="F139" s="587"/>
      <c r="G139" s="587"/>
      <c r="H139" s="587"/>
      <c r="I139" s="587"/>
      <c r="J139" s="587"/>
      <c r="K139" s="587"/>
      <c r="L139" s="588"/>
      <c r="M139" s="393"/>
      <c r="N139" s="90"/>
      <c r="O139" s="14"/>
      <c r="P139" s="17"/>
      <c r="Q139" s="17"/>
      <c r="R139" s="17"/>
      <c r="S139" s="19"/>
      <c r="T139" s="17"/>
      <c r="U139" s="15"/>
      <c r="V139" s="15"/>
      <c r="W139" s="15"/>
      <c r="X139" s="15"/>
      <c r="Y139" s="15"/>
      <c r="Z139" s="15"/>
      <c r="AA139" s="15"/>
      <c r="AB139" s="15"/>
      <c r="AC139" s="15"/>
    </row>
    <row r="140" spans="1:29" s="13" customFormat="1" ht="20.149999999999999" customHeight="1" x14ac:dyDescent="0.25">
      <c r="A140" s="115"/>
      <c r="B140" s="121"/>
      <c r="C140" s="589"/>
      <c r="D140" s="590"/>
      <c r="E140" s="590"/>
      <c r="F140" s="590"/>
      <c r="G140" s="590"/>
      <c r="H140" s="590"/>
      <c r="I140" s="590"/>
      <c r="J140" s="590"/>
      <c r="K140" s="590"/>
      <c r="L140" s="591"/>
      <c r="M140" s="393"/>
      <c r="N140" s="90"/>
      <c r="O140" s="14"/>
      <c r="P140" s="17"/>
      <c r="Q140" s="17"/>
      <c r="R140" s="17"/>
      <c r="S140" s="19"/>
      <c r="T140" s="17"/>
      <c r="U140" s="15"/>
      <c r="V140" s="15"/>
      <c r="W140" s="15"/>
      <c r="X140" s="15"/>
      <c r="Y140" s="15"/>
      <c r="Z140" s="15"/>
      <c r="AA140" s="15"/>
      <c r="AB140" s="15"/>
      <c r="AC140" s="15"/>
    </row>
    <row r="141" spans="1:29" s="13" customFormat="1" ht="20.149999999999999" customHeight="1" x14ac:dyDescent="0.25">
      <c r="A141" s="115"/>
      <c r="B141" s="121"/>
      <c r="C141" s="589"/>
      <c r="D141" s="590"/>
      <c r="E141" s="590"/>
      <c r="F141" s="590"/>
      <c r="G141" s="590"/>
      <c r="H141" s="590"/>
      <c r="I141" s="590"/>
      <c r="J141" s="590"/>
      <c r="K141" s="590"/>
      <c r="L141" s="591"/>
      <c r="M141" s="393"/>
      <c r="N141" s="90"/>
      <c r="O141" s="14"/>
      <c r="P141" s="17"/>
      <c r="Q141" s="17"/>
      <c r="R141" s="17"/>
      <c r="S141" s="19"/>
      <c r="T141" s="17"/>
      <c r="U141" s="15"/>
      <c r="V141" s="15"/>
      <c r="W141" s="15"/>
      <c r="X141" s="15"/>
      <c r="Y141" s="15"/>
      <c r="Z141" s="15"/>
      <c r="AA141" s="15"/>
      <c r="AB141" s="15"/>
      <c r="AC141" s="15"/>
    </row>
    <row r="142" spans="1:29" s="13" customFormat="1" ht="20.149999999999999" customHeight="1" x14ac:dyDescent="0.25">
      <c r="A142" s="115"/>
      <c r="B142" s="121"/>
      <c r="C142" s="589"/>
      <c r="D142" s="590"/>
      <c r="E142" s="590"/>
      <c r="F142" s="590"/>
      <c r="G142" s="590"/>
      <c r="H142" s="590"/>
      <c r="I142" s="590"/>
      <c r="J142" s="590"/>
      <c r="K142" s="590"/>
      <c r="L142" s="591"/>
      <c r="M142" s="393"/>
      <c r="N142" s="90"/>
      <c r="O142" s="14"/>
      <c r="P142" s="17"/>
      <c r="Q142" s="17"/>
      <c r="R142" s="17"/>
      <c r="S142" s="19"/>
      <c r="T142" s="17"/>
      <c r="U142" s="15"/>
      <c r="V142" s="15"/>
      <c r="W142" s="15"/>
      <c r="X142" s="15"/>
      <c r="Y142" s="15"/>
      <c r="Z142" s="15"/>
      <c r="AA142" s="15"/>
      <c r="AB142" s="15"/>
      <c r="AC142" s="15"/>
    </row>
    <row r="143" spans="1:29" s="13" customFormat="1" ht="20.149999999999999" customHeight="1" x14ac:dyDescent="0.25">
      <c r="A143" s="115"/>
      <c r="B143" s="121"/>
      <c r="C143" s="589"/>
      <c r="D143" s="590"/>
      <c r="E143" s="590"/>
      <c r="F143" s="590"/>
      <c r="G143" s="590"/>
      <c r="H143" s="590"/>
      <c r="I143" s="590"/>
      <c r="J143" s="590"/>
      <c r="K143" s="590"/>
      <c r="L143" s="591"/>
      <c r="M143" s="393"/>
      <c r="N143" s="90"/>
      <c r="O143" s="14"/>
      <c r="P143" s="17"/>
      <c r="Q143" s="17"/>
      <c r="R143" s="17"/>
      <c r="S143" s="19"/>
      <c r="T143" s="17"/>
      <c r="U143" s="15"/>
      <c r="V143" s="15"/>
      <c r="W143" s="15"/>
      <c r="X143" s="15"/>
      <c r="Y143" s="15"/>
      <c r="Z143" s="15"/>
      <c r="AA143" s="15"/>
      <c r="AB143" s="15"/>
      <c r="AC143" s="15"/>
    </row>
    <row r="144" spans="1:29" s="13" customFormat="1" ht="20.149999999999999" customHeight="1" x14ac:dyDescent="0.25">
      <c r="A144" s="115"/>
      <c r="B144" s="121"/>
      <c r="C144" s="589"/>
      <c r="D144" s="590"/>
      <c r="E144" s="590"/>
      <c r="F144" s="590"/>
      <c r="G144" s="590"/>
      <c r="H144" s="590"/>
      <c r="I144" s="590"/>
      <c r="J144" s="590"/>
      <c r="K144" s="590"/>
      <c r="L144" s="591"/>
      <c r="M144" s="393"/>
      <c r="N144" s="90"/>
      <c r="O144" s="14"/>
      <c r="P144" s="17"/>
      <c r="Q144" s="17"/>
      <c r="R144" s="17"/>
      <c r="S144" s="19"/>
      <c r="T144" s="17"/>
      <c r="U144" s="15"/>
      <c r="V144" s="15"/>
      <c r="W144" s="15"/>
      <c r="X144" s="15"/>
      <c r="Y144" s="15"/>
      <c r="Z144" s="15"/>
      <c r="AA144" s="15"/>
      <c r="AB144" s="15"/>
      <c r="AC144" s="15"/>
    </row>
    <row r="145" spans="1:29" s="13" customFormat="1" ht="20.149999999999999" customHeight="1" x14ac:dyDescent="0.25">
      <c r="A145" s="115"/>
      <c r="B145" s="121"/>
      <c r="C145" s="589"/>
      <c r="D145" s="590"/>
      <c r="E145" s="590"/>
      <c r="F145" s="590"/>
      <c r="G145" s="590"/>
      <c r="H145" s="590"/>
      <c r="I145" s="590"/>
      <c r="J145" s="590"/>
      <c r="K145" s="590"/>
      <c r="L145" s="591"/>
      <c r="M145" s="393"/>
      <c r="N145" s="90"/>
      <c r="O145" s="14"/>
      <c r="P145" s="17"/>
      <c r="Q145" s="17"/>
      <c r="R145" s="17"/>
      <c r="S145" s="19"/>
      <c r="T145" s="17"/>
      <c r="U145" s="15"/>
      <c r="V145" s="15"/>
      <c r="W145" s="15"/>
      <c r="X145" s="15"/>
      <c r="Y145" s="15"/>
      <c r="Z145" s="15"/>
      <c r="AA145" s="15"/>
      <c r="AB145" s="15"/>
      <c r="AC145" s="15"/>
    </row>
    <row r="146" spans="1:29" s="13" customFormat="1" ht="20.149999999999999" customHeight="1" x14ac:dyDescent="0.25">
      <c r="A146" s="115"/>
      <c r="B146" s="121"/>
      <c r="C146" s="589"/>
      <c r="D146" s="590"/>
      <c r="E146" s="590"/>
      <c r="F146" s="590"/>
      <c r="G146" s="590"/>
      <c r="H146" s="590"/>
      <c r="I146" s="590"/>
      <c r="J146" s="590"/>
      <c r="K146" s="590"/>
      <c r="L146" s="591"/>
      <c r="M146" s="393"/>
      <c r="N146" s="90"/>
      <c r="O146" s="14"/>
      <c r="P146" s="17"/>
      <c r="Q146" s="17"/>
      <c r="R146" s="17"/>
      <c r="S146" s="19"/>
      <c r="T146" s="17"/>
      <c r="U146" s="15"/>
      <c r="V146" s="15"/>
      <c r="W146" s="15"/>
      <c r="X146" s="15"/>
      <c r="Y146" s="15"/>
      <c r="Z146" s="15"/>
      <c r="AA146" s="15"/>
      <c r="AB146" s="15"/>
      <c r="AC146" s="15"/>
    </row>
    <row r="147" spans="1:29" s="13" customFormat="1" ht="20.149999999999999" customHeight="1" x14ac:dyDescent="0.25">
      <c r="A147" s="115"/>
      <c r="B147" s="121"/>
      <c r="C147" s="592"/>
      <c r="D147" s="593"/>
      <c r="E147" s="593"/>
      <c r="F147" s="593"/>
      <c r="G147" s="593"/>
      <c r="H147" s="593"/>
      <c r="I147" s="593"/>
      <c r="J147" s="593"/>
      <c r="K147" s="593"/>
      <c r="L147" s="594"/>
      <c r="M147" s="393"/>
      <c r="N147" s="90"/>
      <c r="O147" s="14"/>
      <c r="P147" s="17"/>
      <c r="Q147" s="17"/>
      <c r="R147" s="17"/>
      <c r="S147" s="19"/>
      <c r="T147" s="17"/>
      <c r="U147" s="15"/>
      <c r="V147" s="15"/>
      <c r="W147" s="15"/>
      <c r="X147" s="15"/>
      <c r="Y147" s="15"/>
      <c r="Z147" s="15"/>
      <c r="AA147" s="15"/>
      <c r="AB147" s="15"/>
      <c r="AC147" s="15"/>
    </row>
    <row r="148" spans="1:29" s="13" customFormat="1" ht="20" customHeight="1" x14ac:dyDescent="0.25">
      <c r="A148" s="115"/>
      <c r="B148" s="121"/>
      <c r="C148" s="93"/>
      <c r="D148" s="93"/>
      <c r="E148" s="106"/>
      <c r="F148" s="106"/>
      <c r="G148" s="106"/>
      <c r="H148" s="93"/>
      <c r="I148" s="93"/>
      <c r="J148" s="93"/>
      <c r="K148" s="93"/>
      <c r="L148" s="93"/>
      <c r="M148" s="106"/>
      <c r="N148" s="90"/>
      <c r="O148" s="14"/>
      <c r="P148" s="17"/>
      <c r="Q148" s="17"/>
      <c r="R148" s="17"/>
      <c r="S148" s="19"/>
      <c r="T148" s="17"/>
      <c r="U148" s="15"/>
      <c r="V148" s="15"/>
      <c r="W148" s="15"/>
      <c r="X148" s="15"/>
      <c r="Y148" s="15"/>
      <c r="Z148" s="15"/>
      <c r="AA148" s="15"/>
      <c r="AB148" s="15"/>
      <c r="AC148" s="15"/>
    </row>
    <row r="149" spans="1:29" s="13" customFormat="1" ht="26" customHeight="1" x14ac:dyDescent="0.25">
      <c r="A149" s="115"/>
      <c r="B149" s="121">
        <v>19</v>
      </c>
      <c r="C149" s="351" t="s">
        <v>277</v>
      </c>
      <c r="D149" s="93"/>
      <c r="E149" s="93"/>
      <c r="F149" s="93"/>
      <c r="G149" s="93"/>
      <c r="H149" s="93"/>
      <c r="I149" s="93"/>
      <c r="J149" s="93"/>
      <c r="K149" s="93"/>
      <c r="L149" s="93"/>
      <c r="M149" s="106"/>
      <c r="N149" s="90"/>
      <c r="O149" s="14"/>
      <c r="P149" s="17"/>
      <c r="Q149" s="17"/>
      <c r="R149" s="17"/>
      <c r="S149" s="19"/>
      <c r="T149" s="17"/>
      <c r="U149" s="15"/>
      <c r="V149" s="15"/>
      <c r="W149" s="15"/>
      <c r="X149" s="15"/>
      <c r="Y149" s="15"/>
      <c r="Z149" s="15"/>
      <c r="AA149" s="15"/>
      <c r="AB149" s="15"/>
      <c r="AC149" s="15"/>
    </row>
    <row r="150" spans="1:29" s="13" customFormat="1" ht="25.5" customHeight="1" x14ac:dyDescent="0.25">
      <c r="A150" s="115"/>
      <c r="B150" s="328"/>
      <c r="C150" s="346" t="s">
        <v>218</v>
      </c>
      <c r="D150" s="131"/>
      <c r="E150" s="131"/>
      <c r="F150" s="131"/>
      <c r="G150" s="131"/>
      <c r="H150" s="131"/>
      <c r="I150" s="131"/>
      <c r="J150" s="131"/>
      <c r="K150" s="131"/>
      <c r="L150" s="131"/>
      <c r="M150" s="355"/>
      <c r="N150" s="90"/>
      <c r="O150" s="14"/>
      <c r="P150" s="17"/>
      <c r="Q150" s="17"/>
      <c r="R150" s="17"/>
      <c r="S150" s="19"/>
      <c r="T150" s="17"/>
      <c r="U150" s="15"/>
      <c r="V150" s="15"/>
      <c r="W150" s="15"/>
      <c r="X150" s="15"/>
      <c r="Y150" s="15"/>
      <c r="Z150" s="15"/>
      <c r="AA150" s="15"/>
      <c r="AB150" s="15"/>
      <c r="AC150" s="15"/>
    </row>
    <row r="151" spans="1:29" s="13" customFormat="1" ht="20.149999999999999" customHeight="1" x14ac:dyDescent="0.25">
      <c r="A151" s="115"/>
      <c r="B151" s="121"/>
      <c r="C151" s="93" t="s">
        <v>78</v>
      </c>
      <c r="D151" s="327" t="s">
        <v>169</v>
      </c>
      <c r="E151" s="326"/>
      <c r="F151" s="131"/>
      <c r="G151" s="131"/>
      <c r="H151" s="131"/>
      <c r="I151" s="131"/>
      <c r="J151" s="131"/>
      <c r="K151" s="131"/>
      <c r="L151" s="131"/>
      <c r="M151" s="355"/>
      <c r="N151" s="90"/>
      <c r="O151" s="14"/>
      <c r="P151" s="17"/>
      <c r="Q151" s="17"/>
      <c r="R151" s="17"/>
      <c r="S151" s="19"/>
      <c r="T151" s="17"/>
      <c r="U151" s="15"/>
      <c r="V151" s="15"/>
      <c r="W151" s="15"/>
      <c r="X151" s="15"/>
      <c r="Y151" s="15"/>
      <c r="Z151" s="15"/>
      <c r="AA151" s="15"/>
      <c r="AB151" s="15"/>
      <c r="AC151" s="15"/>
    </row>
    <row r="152" spans="1:29" s="13" customFormat="1" ht="16.5" customHeight="1" x14ac:dyDescent="0.25">
      <c r="A152" s="115"/>
      <c r="B152" s="121"/>
      <c r="C152" s="93"/>
      <c r="D152" s="93"/>
      <c r="E152" s="93" t="s">
        <v>14</v>
      </c>
      <c r="F152" s="93"/>
      <c r="G152" s="93"/>
      <c r="H152" s="93"/>
      <c r="I152" s="93"/>
      <c r="J152" s="93"/>
      <c r="K152" s="93"/>
      <c r="L152" s="93"/>
      <c r="M152" s="106"/>
      <c r="N152" s="90"/>
      <c r="O152" s="14"/>
      <c r="P152" s="17"/>
      <c r="Q152" s="17"/>
      <c r="R152" s="17"/>
      <c r="S152" s="19"/>
      <c r="T152" s="17"/>
      <c r="U152" s="15"/>
      <c r="V152" s="15"/>
      <c r="W152" s="15"/>
      <c r="X152" s="15"/>
      <c r="Y152" s="15"/>
      <c r="Z152" s="15"/>
      <c r="AA152" s="15"/>
      <c r="AB152" s="15"/>
      <c r="AC152" s="15"/>
    </row>
    <row r="153" spans="1:29" s="13" customFormat="1" ht="16.5" customHeight="1" x14ac:dyDescent="0.25">
      <c r="A153" s="115"/>
      <c r="B153" s="121"/>
      <c r="C153" s="93"/>
      <c r="D153" s="93"/>
      <c r="E153" s="354" t="s">
        <v>278</v>
      </c>
      <c r="F153" s="93"/>
      <c r="G153" s="93"/>
      <c r="H153" s="93"/>
      <c r="I153" s="93"/>
      <c r="J153" s="93"/>
      <c r="K153" s="93"/>
      <c r="L153" s="93"/>
      <c r="M153" s="106"/>
      <c r="N153" s="90"/>
      <c r="O153" s="14"/>
      <c r="P153" s="17"/>
      <c r="Q153" s="17"/>
      <c r="R153" s="17"/>
      <c r="S153" s="19"/>
      <c r="T153" s="17"/>
      <c r="U153" s="15"/>
      <c r="V153" s="15"/>
      <c r="W153" s="15"/>
      <c r="X153" s="15"/>
      <c r="Y153" s="15"/>
      <c r="Z153" s="15"/>
      <c r="AA153" s="15"/>
      <c r="AB153" s="15"/>
      <c r="AC153" s="15"/>
    </row>
    <row r="154" spans="1:29" s="13" customFormat="1" ht="16.5" customHeight="1" x14ac:dyDescent="0.25">
      <c r="A154" s="115"/>
      <c r="B154" s="121"/>
      <c r="C154" s="93"/>
      <c r="D154" s="93"/>
      <c r="E154" s="93" t="s">
        <v>15</v>
      </c>
      <c r="F154" s="93"/>
      <c r="G154" s="93"/>
      <c r="H154" s="93"/>
      <c r="I154" s="93"/>
      <c r="J154" s="93"/>
      <c r="K154" s="93"/>
      <c r="L154" s="93"/>
      <c r="M154" s="106"/>
      <c r="N154" s="90"/>
      <c r="O154" s="14"/>
      <c r="P154" s="17"/>
      <c r="Q154" s="17"/>
      <c r="R154" s="17"/>
      <c r="S154" s="19"/>
      <c r="T154" s="17"/>
      <c r="U154" s="15"/>
      <c r="V154" s="15"/>
      <c r="W154" s="15"/>
      <c r="X154" s="15"/>
      <c r="Y154" s="15"/>
      <c r="Z154" s="15"/>
      <c r="AA154" s="15"/>
      <c r="AB154" s="15"/>
      <c r="AC154" s="15"/>
    </row>
    <row r="155" spans="1:29" s="13" customFormat="1" ht="20.149999999999999" customHeight="1" x14ac:dyDescent="0.25">
      <c r="A155" s="115"/>
      <c r="B155" s="121"/>
      <c r="C155" s="93"/>
      <c r="D155" s="93" t="s">
        <v>53</v>
      </c>
      <c r="E155" s="93"/>
      <c r="F155" s="93"/>
      <c r="G155" s="93"/>
      <c r="H155" s="93"/>
      <c r="I155" s="93"/>
      <c r="J155" s="93"/>
      <c r="K155" s="93"/>
      <c r="L155" s="93"/>
      <c r="M155" s="106"/>
      <c r="N155" s="90"/>
      <c r="O155" s="14"/>
      <c r="P155" s="17"/>
      <c r="Q155" s="17"/>
      <c r="R155" s="17"/>
      <c r="S155" s="19"/>
      <c r="T155" s="17"/>
      <c r="U155" s="15"/>
      <c r="V155" s="15"/>
      <c r="W155" s="15"/>
      <c r="X155" s="15"/>
      <c r="Y155" s="15"/>
      <c r="Z155" s="15"/>
      <c r="AA155" s="15"/>
      <c r="AB155" s="15"/>
      <c r="AC155" s="15"/>
    </row>
    <row r="156" spans="1:29" s="13" customFormat="1" ht="10" customHeight="1" x14ac:dyDescent="0.25">
      <c r="A156" s="115"/>
      <c r="B156" s="121"/>
      <c r="C156" s="93"/>
      <c r="D156" s="93"/>
      <c r="E156" s="93"/>
      <c r="F156" s="93"/>
      <c r="G156" s="93"/>
      <c r="H156" s="93"/>
      <c r="I156" s="93"/>
      <c r="J156" s="93"/>
      <c r="K156" s="93"/>
      <c r="L156" s="93"/>
      <c r="M156" s="106"/>
      <c r="N156" s="90"/>
      <c r="O156" s="14"/>
      <c r="P156" s="17"/>
      <c r="Q156" s="17"/>
      <c r="R156" s="17"/>
      <c r="S156" s="19"/>
      <c r="T156" s="17"/>
      <c r="U156" s="15"/>
      <c r="V156" s="15"/>
      <c r="W156" s="15"/>
      <c r="X156" s="15"/>
      <c r="Y156" s="15"/>
      <c r="Z156" s="15"/>
      <c r="AA156" s="15"/>
      <c r="AB156" s="15"/>
      <c r="AC156" s="15"/>
    </row>
    <row r="157" spans="1:29" s="13" customFormat="1" ht="20" x14ac:dyDescent="0.25">
      <c r="A157" s="115"/>
      <c r="B157" s="121"/>
      <c r="C157" s="93" t="s">
        <v>78</v>
      </c>
      <c r="D157" s="93" t="s">
        <v>40</v>
      </c>
      <c r="E157" s="327"/>
      <c r="F157" s="93"/>
      <c r="G157" s="93"/>
      <c r="H157" s="93"/>
      <c r="I157" s="93"/>
      <c r="J157" s="93"/>
      <c r="K157" s="93"/>
      <c r="L157" s="93"/>
      <c r="M157" s="106"/>
      <c r="N157" s="90"/>
      <c r="O157" s="14"/>
      <c r="P157" s="17"/>
      <c r="Q157" s="17"/>
      <c r="R157" s="17"/>
      <c r="S157" s="19"/>
      <c r="T157" s="17"/>
      <c r="U157" s="15"/>
      <c r="V157" s="15"/>
      <c r="W157" s="15"/>
      <c r="X157" s="15"/>
      <c r="Y157" s="15"/>
      <c r="Z157" s="15"/>
      <c r="AA157" s="15"/>
      <c r="AB157" s="15"/>
      <c r="AC157" s="15"/>
    </row>
    <row r="158" spans="1:29" s="13" customFormat="1" ht="10" customHeight="1" x14ac:dyDescent="0.25">
      <c r="A158" s="115"/>
      <c r="B158" s="121"/>
      <c r="C158" s="132"/>
      <c r="D158" s="133"/>
      <c r="E158" s="134"/>
      <c r="F158" s="134"/>
      <c r="G158" s="134"/>
      <c r="H158" s="134"/>
      <c r="I158" s="134"/>
      <c r="J158" s="134"/>
      <c r="K158" s="134"/>
      <c r="L158" s="134"/>
      <c r="M158" s="329"/>
      <c r="N158" s="90"/>
      <c r="O158" s="14"/>
      <c r="P158" s="17"/>
      <c r="Q158" s="17"/>
      <c r="R158" s="17"/>
      <c r="S158" s="19"/>
      <c r="T158" s="17"/>
      <c r="U158" s="15"/>
      <c r="V158" s="15"/>
      <c r="W158" s="15"/>
      <c r="X158" s="15"/>
      <c r="Y158" s="15"/>
      <c r="Z158" s="15"/>
      <c r="AA158" s="15"/>
      <c r="AB158" s="15"/>
      <c r="AC158" s="15"/>
    </row>
    <row r="159" spans="1:29" s="13" customFormat="1" ht="30" customHeight="1" x14ac:dyDescent="0.25">
      <c r="A159" s="115"/>
      <c r="B159" s="121"/>
      <c r="C159" s="112" t="s">
        <v>78</v>
      </c>
      <c r="D159" s="581" t="s">
        <v>161</v>
      </c>
      <c r="E159" s="581"/>
      <c r="F159" s="581"/>
      <c r="G159" s="581"/>
      <c r="H159" s="581"/>
      <c r="I159" s="581"/>
      <c r="J159" s="581"/>
      <c r="K159" s="581"/>
      <c r="L159" s="581"/>
      <c r="M159" s="137"/>
      <c r="N159" s="90"/>
      <c r="O159" s="14"/>
      <c r="P159" s="17"/>
      <c r="Q159" s="17"/>
      <c r="R159" s="17"/>
      <c r="S159" s="19"/>
      <c r="T159" s="17"/>
      <c r="U159" s="15"/>
      <c r="V159" s="15"/>
      <c r="W159" s="15"/>
      <c r="X159" s="15"/>
      <c r="Y159" s="15"/>
      <c r="Z159" s="15"/>
      <c r="AA159" s="15"/>
      <c r="AB159" s="15"/>
      <c r="AC159" s="15"/>
    </row>
    <row r="160" spans="1:29" s="13" customFormat="1" ht="10" customHeight="1" x14ac:dyDescent="0.25">
      <c r="A160" s="115"/>
      <c r="B160" s="121"/>
      <c r="C160" s="93"/>
      <c r="D160" s="108"/>
      <c r="E160" s="108"/>
      <c r="F160" s="108"/>
      <c r="G160" s="108"/>
      <c r="H160" s="108"/>
      <c r="I160" s="108"/>
      <c r="J160" s="108"/>
      <c r="K160" s="108"/>
      <c r="L160" s="108"/>
      <c r="M160" s="329"/>
      <c r="N160" s="90"/>
      <c r="O160" s="14"/>
      <c r="P160" s="17"/>
      <c r="Q160" s="17"/>
      <c r="R160" s="17"/>
      <c r="S160" s="19"/>
      <c r="T160" s="17"/>
      <c r="U160" s="15"/>
      <c r="V160" s="15"/>
      <c r="W160" s="15"/>
      <c r="X160" s="15"/>
      <c r="Y160" s="15"/>
      <c r="Z160" s="15"/>
      <c r="AA160" s="15"/>
      <c r="AB160" s="15"/>
      <c r="AC160" s="15"/>
    </row>
    <row r="161" spans="1:29" s="13" customFormat="1" ht="99" customHeight="1" x14ac:dyDescent="0.25">
      <c r="A161" s="115"/>
      <c r="B161" s="121"/>
      <c r="C161" s="112" t="s">
        <v>78</v>
      </c>
      <c r="D161" s="572" t="s">
        <v>279</v>
      </c>
      <c r="E161" s="572"/>
      <c r="F161" s="572"/>
      <c r="G161" s="572"/>
      <c r="H161" s="572"/>
      <c r="I161" s="572"/>
      <c r="J161" s="572"/>
      <c r="K161" s="572"/>
      <c r="L161" s="572"/>
      <c r="M161" s="137"/>
      <c r="N161" s="90"/>
      <c r="O161" s="14"/>
      <c r="P161" s="17"/>
      <c r="Q161" s="17"/>
      <c r="R161" s="17"/>
      <c r="S161" s="19"/>
      <c r="T161" s="17"/>
      <c r="U161" s="15"/>
      <c r="V161" s="15"/>
      <c r="W161" s="15"/>
      <c r="X161" s="15"/>
      <c r="Y161" s="15"/>
      <c r="Z161" s="15"/>
      <c r="AA161" s="15"/>
      <c r="AB161" s="15"/>
      <c r="AC161" s="15"/>
    </row>
    <row r="162" spans="1:29" s="13" customFormat="1" ht="10" customHeight="1" x14ac:dyDescent="0.25">
      <c r="A162" s="115"/>
      <c r="B162" s="121"/>
      <c r="C162" s="93"/>
      <c r="D162" s="136"/>
      <c r="E162" s="136"/>
      <c r="F162" s="136"/>
      <c r="G162" s="136"/>
      <c r="H162" s="136"/>
      <c r="I162" s="136"/>
      <c r="J162" s="136"/>
      <c r="K162" s="136"/>
      <c r="L162" s="136"/>
      <c r="M162" s="136"/>
      <c r="N162" s="90"/>
      <c r="O162" s="14"/>
      <c r="P162" s="17"/>
      <c r="Q162" s="17"/>
      <c r="R162" s="17"/>
      <c r="S162" s="19"/>
      <c r="T162" s="17"/>
      <c r="U162" s="15"/>
      <c r="V162" s="15"/>
      <c r="W162" s="15"/>
      <c r="X162" s="15"/>
      <c r="Y162" s="15"/>
      <c r="Z162" s="15"/>
      <c r="AA162" s="15"/>
      <c r="AB162" s="15"/>
      <c r="AC162" s="15"/>
    </row>
    <row r="163" spans="1:29" s="13" customFormat="1" ht="25.5" customHeight="1" x14ac:dyDescent="0.25">
      <c r="A163" s="115"/>
      <c r="B163" s="328"/>
      <c r="C163" s="346" t="s">
        <v>246</v>
      </c>
      <c r="D163" s="131"/>
      <c r="E163" s="131"/>
      <c r="F163" s="131"/>
      <c r="G163" s="131"/>
      <c r="H163" s="131"/>
      <c r="I163" s="131"/>
      <c r="J163" s="131"/>
      <c r="K163" s="131"/>
      <c r="L163" s="131"/>
      <c r="M163" s="355"/>
      <c r="N163" s="90"/>
      <c r="O163" s="14"/>
      <c r="P163" s="17"/>
      <c r="Q163" s="17"/>
      <c r="R163" s="17"/>
      <c r="S163" s="19"/>
      <c r="T163" s="17"/>
      <c r="U163" s="15"/>
      <c r="V163" s="15"/>
      <c r="W163" s="15"/>
      <c r="X163" s="15"/>
      <c r="Y163" s="15"/>
      <c r="Z163" s="15"/>
      <c r="AA163" s="15"/>
      <c r="AB163" s="15"/>
      <c r="AC163" s="15"/>
    </row>
    <row r="164" spans="1:29" s="13" customFormat="1" ht="49" customHeight="1" x14ac:dyDescent="0.25">
      <c r="A164" s="115"/>
      <c r="B164" s="121"/>
      <c r="C164" s="112" t="s">
        <v>78</v>
      </c>
      <c r="D164" s="572" t="s">
        <v>280</v>
      </c>
      <c r="E164" s="572"/>
      <c r="F164" s="572"/>
      <c r="G164" s="572"/>
      <c r="H164" s="572"/>
      <c r="I164" s="572"/>
      <c r="J164" s="572"/>
      <c r="K164" s="572"/>
      <c r="L164" s="572"/>
      <c r="M164" s="137"/>
      <c r="N164" s="90"/>
      <c r="O164" s="14"/>
      <c r="P164" s="17"/>
      <c r="Q164" s="17"/>
      <c r="R164" s="17"/>
      <c r="S164" s="19"/>
      <c r="T164" s="17"/>
      <c r="U164" s="15"/>
      <c r="V164" s="15"/>
      <c r="W164" s="15"/>
      <c r="X164" s="15"/>
      <c r="Y164" s="15"/>
      <c r="Z164" s="15"/>
      <c r="AA164" s="15"/>
      <c r="AB164" s="15"/>
      <c r="AC164" s="15"/>
    </row>
    <row r="165" spans="1:29" s="13" customFormat="1" ht="10" customHeight="1" x14ac:dyDescent="0.25">
      <c r="A165" s="115"/>
      <c r="B165" s="121"/>
      <c r="C165" s="93"/>
      <c r="D165" s="138"/>
      <c r="E165" s="138"/>
      <c r="F165" s="138"/>
      <c r="G165" s="138"/>
      <c r="H165" s="138"/>
      <c r="I165" s="138"/>
      <c r="J165" s="138"/>
      <c r="K165" s="138"/>
      <c r="L165" s="138"/>
      <c r="M165" s="329"/>
      <c r="N165" s="90"/>
      <c r="O165" s="14"/>
      <c r="P165" s="17"/>
      <c r="Q165" s="17"/>
      <c r="R165" s="17"/>
      <c r="S165" s="19"/>
      <c r="T165" s="17"/>
      <c r="U165" s="15"/>
      <c r="V165" s="15"/>
      <c r="W165" s="15"/>
      <c r="X165" s="15"/>
      <c r="Y165" s="15"/>
      <c r="Z165" s="15"/>
      <c r="AA165" s="15"/>
      <c r="AB165" s="15"/>
      <c r="AC165" s="15"/>
    </row>
    <row r="166" spans="1:29" s="13" customFormat="1" ht="65" customHeight="1" x14ac:dyDescent="0.25">
      <c r="A166" s="115"/>
      <c r="B166" s="121"/>
      <c r="C166" s="112" t="s">
        <v>78</v>
      </c>
      <c r="D166" s="572" t="s">
        <v>219</v>
      </c>
      <c r="E166" s="572"/>
      <c r="F166" s="572"/>
      <c r="G166" s="572"/>
      <c r="H166" s="572"/>
      <c r="I166" s="572"/>
      <c r="J166" s="572"/>
      <c r="K166" s="572"/>
      <c r="L166" s="572"/>
      <c r="M166" s="135"/>
      <c r="N166" s="90"/>
      <c r="O166" s="14"/>
      <c r="P166" s="17"/>
      <c r="Q166" s="17"/>
      <c r="R166" s="17"/>
      <c r="S166" s="19"/>
      <c r="T166" s="17"/>
      <c r="U166" s="15"/>
      <c r="V166" s="15"/>
      <c r="W166" s="15"/>
      <c r="X166" s="15"/>
      <c r="Y166" s="15"/>
      <c r="Z166" s="15"/>
      <c r="AA166" s="15"/>
      <c r="AB166" s="15"/>
      <c r="AC166" s="15"/>
    </row>
    <row r="167" spans="1:29" s="13" customFormat="1" ht="10" customHeight="1" x14ac:dyDescent="0.25">
      <c r="A167" s="426"/>
      <c r="B167" s="429"/>
      <c r="C167" s="112"/>
      <c r="D167" s="428"/>
      <c r="E167" s="428"/>
      <c r="F167" s="428"/>
      <c r="G167" s="428"/>
      <c r="H167" s="428"/>
      <c r="I167" s="428"/>
      <c r="J167" s="428"/>
      <c r="K167" s="428"/>
      <c r="L167" s="428"/>
      <c r="M167" s="135"/>
      <c r="N167" s="90"/>
      <c r="O167" s="14"/>
      <c r="P167" s="17"/>
      <c r="Q167" s="17"/>
      <c r="R167" s="17"/>
      <c r="S167" s="19"/>
      <c r="T167" s="17"/>
      <c r="U167" s="15"/>
      <c r="V167" s="15"/>
      <c r="W167" s="15"/>
      <c r="X167" s="15"/>
      <c r="Y167" s="15"/>
      <c r="Z167" s="15"/>
      <c r="AA167" s="15"/>
      <c r="AB167" s="15"/>
      <c r="AC167" s="15"/>
    </row>
    <row r="168" spans="1:29" s="13" customFormat="1" ht="10" customHeight="1" x14ac:dyDescent="0.25">
      <c r="A168" s="115"/>
      <c r="B168" s="121"/>
      <c r="C168" s="93"/>
      <c r="D168" s="138"/>
      <c r="E168" s="138"/>
      <c r="F168" s="138"/>
      <c r="G168" s="138"/>
      <c r="H168" s="138"/>
      <c r="I168" s="138"/>
      <c r="J168" s="138"/>
      <c r="K168" s="138"/>
      <c r="L168" s="138"/>
      <c r="M168" s="329"/>
      <c r="N168" s="90"/>
      <c r="O168" s="14"/>
      <c r="P168" s="17"/>
      <c r="Q168" s="17"/>
      <c r="R168" s="17"/>
      <c r="S168" s="19"/>
      <c r="T168" s="17"/>
      <c r="U168" s="15"/>
      <c r="V168" s="15"/>
      <c r="W168" s="15"/>
      <c r="X168" s="15"/>
      <c r="Y168" s="15"/>
      <c r="Z168" s="15"/>
      <c r="AA168" s="15"/>
      <c r="AB168" s="15"/>
      <c r="AC168" s="15"/>
    </row>
    <row r="169" spans="1:29" s="13" customFormat="1" ht="25.5" customHeight="1" x14ac:dyDescent="0.25">
      <c r="A169" s="115"/>
      <c r="B169" s="328"/>
      <c r="C169" s="346" t="s">
        <v>250</v>
      </c>
      <c r="D169" s="131"/>
      <c r="E169" s="131"/>
      <c r="F169" s="131"/>
      <c r="G169" s="131"/>
      <c r="H169" s="131"/>
      <c r="I169" s="131"/>
      <c r="J169" s="131"/>
      <c r="K169" s="131"/>
      <c r="L169" s="131"/>
      <c r="M169" s="355"/>
      <c r="N169" s="90"/>
      <c r="O169" s="14"/>
      <c r="P169" s="17"/>
      <c r="Q169" s="17"/>
      <c r="R169" s="17"/>
      <c r="S169" s="19"/>
      <c r="T169" s="17"/>
      <c r="U169" s="15"/>
      <c r="V169" s="15"/>
      <c r="W169" s="15"/>
      <c r="X169" s="15"/>
      <c r="Y169" s="15"/>
      <c r="Z169" s="15"/>
      <c r="AA169" s="15"/>
      <c r="AB169" s="15"/>
      <c r="AC169" s="15"/>
    </row>
    <row r="170" spans="1:29" s="13" customFormat="1" ht="50" customHeight="1" x14ac:dyDescent="0.25">
      <c r="A170" s="115"/>
      <c r="B170" s="328"/>
      <c r="C170" s="112" t="s">
        <v>78</v>
      </c>
      <c r="D170" s="581" t="s">
        <v>281</v>
      </c>
      <c r="E170" s="581"/>
      <c r="F170" s="581"/>
      <c r="G170" s="581"/>
      <c r="H170" s="581"/>
      <c r="I170" s="581"/>
      <c r="J170" s="581"/>
      <c r="K170" s="581"/>
      <c r="L170" s="581"/>
      <c r="M170" s="137"/>
      <c r="N170" s="90"/>
      <c r="O170" s="14"/>
      <c r="P170" s="17"/>
      <c r="Q170" s="17"/>
      <c r="R170" s="17"/>
      <c r="S170" s="19"/>
      <c r="T170" s="17"/>
      <c r="U170" s="15"/>
      <c r="V170" s="15"/>
      <c r="W170" s="15"/>
      <c r="X170" s="15"/>
      <c r="Y170" s="15"/>
      <c r="Z170" s="15"/>
      <c r="AA170" s="15"/>
      <c r="AB170" s="15"/>
      <c r="AC170" s="15"/>
    </row>
    <row r="171" spans="1:29" s="13" customFormat="1" ht="10" customHeight="1" x14ac:dyDescent="0.25">
      <c r="A171" s="115"/>
      <c r="B171" s="328"/>
      <c r="C171" s="112"/>
      <c r="D171" s="348"/>
      <c r="E171" s="348"/>
      <c r="F171" s="348"/>
      <c r="G171" s="348"/>
      <c r="H171" s="348"/>
      <c r="I171" s="348"/>
      <c r="J171" s="348"/>
      <c r="K171" s="348"/>
      <c r="L171" s="348"/>
      <c r="M171" s="137"/>
      <c r="N171" s="90"/>
      <c r="O171" s="14"/>
      <c r="P171" s="17"/>
      <c r="Q171" s="17"/>
      <c r="R171" s="17"/>
      <c r="S171" s="19"/>
      <c r="T171" s="17"/>
      <c r="U171" s="15"/>
      <c r="V171" s="15"/>
      <c r="W171" s="15"/>
      <c r="X171" s="15"/>
      <c r="Y171" s="15"/>
      <c r="Z171" s="15"/>
      <c r="AA171" s="15"/>
      <c r="AB171" s="15"/>
      <c r="AC171" s="15"/>
    </row>
    <row r="172" spans="1:29" s="15" customFormat="1" ht="37.5" customHeight="1" x14ac:dyDescent="0.25">
      <c r="A172" s="115"/>
      <c r="B172" s="115"/>
      <c r="C172" s="139" t="s">
        <v>78</v>
      </c>
      <c r="D172" s="572" t="s">
        <v>282</v>
      </c>
      <c r="E172" s="572"/>
      <c r="F172" s="572"/>
      <c r="G172" s="572"/>
      <c r="H172" s="572"/>
      <c r="I172" s="572"/>
      <c r="J172" s="572"/>
      <c r="K172" s="572"/>
      <c r="L172" s="572"/>
      <c r="M172" s="137"/>
      <c r="N172" s="114"/>
      <c r="O172" s="14"/>
      <c r="P172" s="17"/>
      <c r="Q172" s="17"/>
      <c r="R172" s="17"/>
      <c r="S172" s="19"/>
      <c r="T172" s="17"/>
    </row>
    <row r="173" spans="1:29" s="15" customFormat="1" ht="20.399999999999999" customHeight="1" x14ac:dyDescent="0.25">
      <c r="A173" s="115"/>
      <c r="B173" s="115"/>
      <c r="C173" s="139"/>
      <c r="D173" s="634" t="s">
        <v>124</v>
      </c>
      <c r="E173" s="634"/>
      <c r="F173" s="634"/>
      <c r="G173" s="634"/>
      <c r="H173" s="634"/>
      <c r="I173" s="634"/>
      <c r="J173" s="634"/>
      <c r="K173" s="634"/>
      <c r="L173" s="634"/>
      <c r="M173" s="137"/>
      <c r="N173" s="114"/>
      <c r="O173" s="14"/>
      <c r="P173" s="17"/>
      <c r="Q173" s="17"/>
      <c r="R173" s="17"/>
      <c r="S173" s="19"/>
      <c r="T173" s="17"/>
    </row>
    <row r="174" spans="1:29" s="15" customFormat="1" ht="20.399999999999999" customHeight="1" x14ac:dyDescent="0.25">
      <c r="A174" s="115"/>
      <c r="B174" s="115"/>
      <c r="C174" s="139"/>
      <c r="D174" s="634" t="s">
        <v>210</v>
      </c>
      <c r="E174" s="634"/>
      <c r="F174" s="634"/>
      <c r="G174" s="634"/>
      <c r="H174" s="634"/>
      <c r="I174" s="634"/>
      <c r="J174" s="634"/>
      <c r="K174" s="634"/>
      <c r="L174" s="634"/>
      <c r="M174" s="137"/>
      <c r="N174" s="114"/>
      <c r="O174" s="14"/>
      <c r="P174" s="17"/>
      <c r="Q174" s="17"/>
      <c r="R174" s="17"/>
      <c r="S174" s="19"/>
      <c r="T174" s="17"/>
    </row>
    <row r="175" spans="1:29" s="316" customFormat="1" ht="25" customHeight="1" x14ac:dyDescent="0.25">
      <c r="A175" s="317"/>
      <c r="B175" s="323"/>
      <c r="C175" s="324"/>
      <c r="D175" s="324"/>
      <c r="E175" s="324"/>
      <c r="F175" s="324"/>
      <c r="G175" s="324"/>
      <c r="H175" s="324"/>
      <c r="I175" s="318"/>
      <c r="J175" s="319"/>
      <c r="K175" s="319"/>
      <c r="L175" s="320"/>
      <c r="M175" s="319"/>
      <c r="N175" s="320"/>
      <c r="O175" s="412"/>
      <c r="P175" s="412"/>
      <c r="Q175" s="412"/>
      <c r="R175" s="412"/>
      <c r="S175" s="412"/>
      <c r="T175" s="412"/>
      <c r="U175" s="412"/>
      <c r="V175" s="412"/>
      <c r="W175" s="412"/>
      <c r="X175" s="412"/>
      <c r="Y175" s="412"/>
      <c r="Z175" s="412"/>
      <c r="AA175" s="412"/>
      <c r="AB175" s="412"/>
      <c r="AC175" s="412"/>
    </row>
    <row r="176" spans="1:29" s="15" customFormat="1" ht="20" customHeight="1" x14ac:dyDescent="0.25">
      <c r="A176" s="115"/>
      <c r="B176" s="115"/>
      <c r="C176" s="139"/>
      <c r="D176" s="634" t="s">
        <v>214</v>
      </c>
      <c r="E176" s="634"/>
      <c r="F176" s="634"/>
      <c r="G176" s="634"/>
      <c r="H176" s="634"/>
      <c r="I176" s="634"/>
      <c r="J176" s="634"/>
      <c r="K176" s="634"/>
      <c r="L176" s="634"/>
      <c r="M176" s="321"/>
      <c r="N176" s="114"/>
      <c r="O176" s="14"/>
      <c r="P176" s="17"/>
      <c r="Q176" s="17"/>
      <c r="R176" s="17"/>
      <c r="S176" s="19"/>
      <c r="T176" s="17"/>
    </row>
    <row r="177" spans="1:29" s="316" customFormat="1" ht="25" customHeight="1" x14ac:dyDescent="0.25">
      <c r="A177" s="317"/>
      <c r="B177" s="322"/>
      <c r="C177" s="322"/>
      <c r="D177" s="322"/>
      <c r="E177" s="322"/>
      <c r="F177" s="322"/>
      <c r="G177" s="322"/>
      <c r="H177" s="322"/>
      <c r="I177" s="322"/>
      <c r="J177" s="319"/>
      <c r="K177" s="319"/>
      <c r="L177" s="320"/>
      <c r="M177" s="319"/>
      <c r="N177" s="320"/>
      <c r="O177" s="412"/>
      <c r="P177" s="412"/>
      <c r="Q177" s="412"/>
      <c r="R177" s="412"/>
      <c r="S177" s="412"/>
      <c r="T177" s="412"/>
      <c r="U177" s="412"/>
      <c r="V177" s="412"/>
      <c r="W177" s="412"/>
      <c r="X177" s="412"/>
      <c r="Y177" s="412"/>
      <c r="Z177" s="412"/>
      <c r="AA177" s="412"/>
      <c r="AB177" s="412"/>
      <c r="AC177" s="412"/>
    </row>
    <row r="178" spans="1:29" s="13" customFormat="1" ht="10" customHeight="1" x14ac:dyDescent="0.25">
      <c r="A178" s="115"/>
      <c r="B178" s="121"/>
      <c r="C178" s="110"/>
      <c r="D178" s="138"/>
      <c r="E178" s="138"/>
      <c r="F178" s="138"/>
      <c r="G178" s="138"/>
      <c r="H178" s="138"/>
      <c r="I178" s="138"/>
      <c r="J178" s="138"/>
      <c r="K178" s="138"/>
      <c r="L178" s="138"/>
      <c r="M178" s="329"/>
      <c r="N178" s="90"/>
      <c r="O178" s="14"/>
      <c r="P178" s="17"/>
      <c r="Q178" s="17"/>
      <c r="R178" s="17"/>
      <c r="S178" s="19"/>
      <c r="T178" s="17"/>
      <c r="U178" s="15"/>
      <c r="V178" s="15"/>
      <c r="W178" s="15"/>
      <c r="X178" s="15"/>
      <c r="Y178" s="15"/>
      <c r="Z178" s="15"/>
      <c r="AA178" s="15"/>
      <c r="AB178" s="15"/>
      <c r="AC178" s="15"/>
    </row>
    <row r="179" spans="1:29" s="13" customFormat="1" ht="25.5" customHeight="1" x14ac:dyDescent="0.25">
      <c r="A179" s="115"/>
      <c r="B179" s="328"/>
      <c r="C179" s="346" t="s">
        <v>247</v>
      </c>
      <c r="D179" s="131"/>
      <c r="E179" s="131"/>
      <c r="F179" s="131"/>
      <c r="G179" s="131"/>
      <c r="H179" s="131"/>
      <c r="I179" s="131"/>
      <c r="J179" s="131"/>
      <c r="K179" s="131"/>
      <c r="L179" s="131"/>
      <c r="M179" s="355"/>
      <c r="N179" s="90"/>
      <c r="O179" s="14"/>
      <c r="P179" s="17"/>
      <c r="Q179" s="17"/>
      <c r="R179" s="17"/>
      <c r="S179" s="19"/>
      <c r="T179" s="17"/>
      <c r="U179" s="15"/>
      <c r="V179" s="15"/>
      <c r="W179" s="15"/>
      <c r="X179" s="15"/>
      <c r="Y179" s="15"/>
      <c r="Z179" s="15"/>
      <c r="AA179" s="15"/>
      <c r="AB179" s="15"/>
      <c r="AC179" s="15"/>
    </row>
    <row r="180" spans="1:29" s="13" customFormat="1" ht="136.5" customHeight="1" x14ac:dyDescent="0.25">
      <c r="A180" s="115"/>
      <c r="B180" s="121"/>
      <c r="C180" s="112" t="s">
        <v>78</v>
      </c>
      <c r="D180" s="572" t="s">
        <v>283</v>
      </c>
      <c r="E180" s="572"/>
      <c r="F180" s="572"/>
      <c r="G180" s="572"/>
      <c r="H180" s="572"/>
      <c r="I180" s="572"/>
      <c r="J180" s="572"/>
      <c r="K180" s="572"/>
      <c r="L180" s="572"/>
      <c r="M180" s="137"/>
      <c r="N180" s="90"/>
      <c r="O180" s="14"/>
      <c r="P180" s="17"/>
      <c r="Q180" s="17"/>
      <c r="R180" s="17"/>
      <c r="S180" s="19"/>
      <c r="T180" s="17"/>
      <c r="U180" s="15"/>
      <c r="V180" s="15"/>
      <c r="W180" s="15"/>
      <c r="X180" s="15"/>
      <c r="Y180" s="15"/>
      <c r="Z180" s="15"/>
      <c r="AA180" s="15"/>
      <c r="AB180" s="15"/>
      <c r="AC180" s="15"/>
    </row>
    <row r="181" spans="1:29" s="13" customFormat="1" ht="10" customHeight="1" x14ac:dyDescent="0.25">
      <c r="A181" s="115"/>
      <c r="B181" s="121"/>
      <c r="C181" s="112"/>
      <c r="D181" s="138"/>
      <c r="E181" s="138"/>
      <c r="F181" s="138"/>
      <c r="G181" s="138"/>
      <c r="H181" s="138"/>
      <c r="I181" s="138"/>
      <c r="J181" s="138"/>
      <c r="K181" s="138"/>
      <c r="L181" s="138"/>
      <c r="M181" s="329"/>
      <c r="N181" s="90"/>
      <c r="O181" s="14"/>
      <c r="P181" s="17"/>
      <c r="Q181" s="17"/>
      <c r="R181" s="17"/>
      <c r="S181" s="19"/>
      <c r="T181" s="17"/>
      <c r="U181" s="15"/>
      <c r="V181" s="15"/>
      <c r="W181" s="15"/>
      <c r="X181" s="15"/>
      <c r="Y181" s="15"/>
      <c r="Z181" s="15"/>
      <c r="AA181" s="15"/>
      <c r="AB181" s="15"/>
      <c r="AC181" s="15"/>
    </row>
    <row r="182" spans="1:29" s="13" customFormat="1" ht="25.5" customHeight="1" x14ac:dyDescent="0.25">
      <c r="A182" s="115"/>
      <c r="B182" s="328"/>
      <c r="C182" s="346" t="s">
        <v>251</v>
      </c>
      <c r="D182" s="131"/>
      <c r="E182" s="131"/>
      <c r="F182" s="131"/>
      <c r="G182" s="131"/>
      <c r="H182" s="131"/>
      <c r="I182" s="131"/>
      <c r="J182" s="131"/>
      <c r="K182" s="131"/>
      <c r="L182" s="131"/>
      <c r="M182" s="355"/>
      <c r="N182" s="90"/>
      <c r="O182" s="14"/>
      <c r="P182" s="17"/>
      <c r="Q182" s="17"/>
      <c r="R182" s="17"/>
      <c r="S182" s="19"/>
      <c r="T182" s="17"/>
      <c r="U182" s="15"/>
      <c r="V182" s="15"/>
      <c r="W182" s="15"/>
      <c r="X182" s="15"/>
      <c r="Y182" s="15"/>
      <c r="Z182" s="15"/>
      <c r="AA182" s="15"/>
      <c r="AB182" s="15"/>
      <c r="AC182" s="15"/>
    </row>
    <row r="183" spans="1:29" s="13" customFormat="1" ht="53" customHeight="1" x14ac:dyDescent="0.25">
      <c r="A183" s="115"/>
      <c r="B183" s="121"/>
      <c r="C183" s="112" t="s">
        <v>78</v>
      </c>
      <c r="D183" s="572" t="s">
        <v>208</v>
      </c>
      <c r="E183" s="572"/>
      <c r="F183" s="572"/>
      <c r="G183" s="572"/>
      <c r="H183" s="572"/>
      <c r="I183" s="572"/>
      <c r="J183" s="572"/>
      <c r="K183" s="572"/>
      <c r="L183" s="572"/>
      <c r="M183" s="137"/>
      <c r="N183" s="90"/>
      <c r="O183" s="14"/>
      <c r="P183" s="17"/>
      <c r="Q183" s="17"/>
      <c r="R183" s="17"/>
      <c r="S183" s="19"/>
      <c r="T183" s="17"/>
      <c r="U183" s="15"/>
      <c r="V183" s="15"/>
      <c r="W183" s="15"/>
      <c r="X183" s="15"/>
      <c r="Y183" s="15"/>
      <c r="Z183" s="15"/>
      <c r="AA183" s="15"/>
      <c r="AB183" s="15"/>
      <c r="AC183" s="15"/>
    </row>
    <row r="184" spans="1:29" s="15" customFormat="1" ht="20" customHeight="1" x14ac:dyDescent="0.25">
      <c r="A184" s="115"/>
      <c r="B184" s="115"/>
      <c r="C184" s="139"/>
      <c r="D184" s="640" t="s">
        <v>209</v>
      </c>
      <c r="E184" s="640"/>
      <c r="F184" s="640"/>
      <c r="G184" s="640"/>
      <c r="H184" s="640"/>
      <c r="I184" s="640"/>
      <c r="J184" s="640"/>
      <c r="K184" s="640"/>
      <c r="L184" s="640"/>
      <c r="M184" s="321"/>
      <c r="N184" s="114"/>
      <c r="O184" s="14"/>
      <c r="P184" s="17"/>
      <c r="Q184" s="17"/>
      <c r="R184" s="17"/>
      <c r="S184" s="19"/>
      <c r="T184" s="17"/>
    </row>
    <row r="185" spans="1:29" s="316" customFormat="1" ht="25" customHeight="1" x14ac:dyDescent="0.25">
      <c r="A185" s="317"/>
      <c r="B185" s="322"/>
      <c r="C185" s="322"/>
      <c r="D185" s="322"/>
      <c r="E185" s="322"/>
      <c r="F185" s="322"/>
      <c r="G185" s="322"/>
      <c r="H185" s="322"/>
      <c r="I185" s="322"/>
      <c r="J185" s="319"/>
      <c r="K185" s="319"/>
      <c r="L185" s="320"/>
      <c r="M185" s="319"/>
      <c r="N185" s="320"/>
      <c r="O185" s="412"/>
      <c r="P185" s="412"/>
      <c r="Q185" s="412"/>
      <c r="R185" s="412"/>
      <c r="S185" s="412"/>
      <c r="T185" s="412"/>
      <c r="U185" s="412"/>
      <c r="V185" s="412"/>
      <c r="W185" s="412"/>
      <c r="X185" s="412"/>
      <c r="Y185" s="412"/>
      <c r="Z185" s="412"/>
      <c r="AA185" s="412"/>
      <c r="AB185" s="412"/>
      <c r="AC185" s="412"/>
    </row>
    <row r="186" spans="1:29" s="15" customFormat="1" ht="20" customHeight="1" x14ac:dyDescent="0.25">
      <c r="A186" s="115"/>
      <c r="B186" s="115"/>
      <c r="C186" s="139"/>
      <c r="D186" s="640" t="s">
        <v>211</v>
      </c>
      <c r="E186" s="640"/>
      <c r="F186" s="640"/>
      <c r="G186" s="640"/>
      <c r="H186" s="640"/>
      <c r="I186" s="640"/>
      <c r="J186" s="640"/>
      <c r="K186" s="640"/>
      <c r="L186" s="640"/>
      <c r="M186" s="321"/>
      <c r="N186" s="114"/>
      <c r="O186" s="14"/>
      <c r="P186" s="17"/>
      <c r="Q186" s="17"/>
      <c r="R186" s="17"/>
      <c r="S186" s="19"/>
      <c r="T186" s="17"/>
    </row>
    <row r="187" spans="1:29" s="316" customFormat="1" ht="25" customHeight="1" x14ac:dyDescent="0.25">
      <c r="A187" s="317"/>
      <c r="B187" s="322"/>
      <c r="C187" s="322"/>
      <c r="D187" s="322"/>
      <c r="E187" s="322"/>
      <c r="F187" s="322"/>
      <c r="G187" s="322"/>
      <c r="H187" s="322"/>
      <c r="I187" s="322"/>
      <c r="J187" s="319"/>
      <c r="K187" s="319"/>
      <c r="L187" s="320"/>
      <c r="M187" s="319"/>
      <c r="N187" s="320"/>
      <c r="O187" s="412"/>
      <c r="P187" s="412"/>
      <c r="Q187" s="412"/>
      <c r="R187" s="412"/>
      <c r="S187" s="412"/>
      <c r="T187" s="412"/>
      <c r="U187" s="412"/>
      <c r="V187" s="412"/>
      <c r="W187" s="412"/>
      <c r="X187" s="412"/>
      <c r="Y187" s="412"/>
      <c r="Z187" s="412"/>
      <c r="AA187" s="412"/>
      <c r="AB187" s="412"/>
      <c r="AC187" s="412"/>
    </row>
    <row r="188" spans="1:29" s="316" customFormat="1" ht="14" customHeight="1" x14ac:dyDescent="0.25">
      <c r="A188" s="317"/>
      <c r="B188" s="322"/>
      <c r="C188" s="322"/>
      <c r="D188" s="322"/>
      <c r="E188" s="322"/>
      <c r="F188" s="322"/>
      <c r="G188" s="322"/>
      <c r="H188" s="322"/>
      <c r="I188" s="322"/>
      <c r="J188" s="319"/>
      <c r="K188" s="319"/>
      <c r="L188" s="320"/>
      <c r="M188" s="319"/>
      <c r="N188" s="320"/>
      <c r="O188" s="412"/>
      <c r="P188" s="412"/>
      <c r="Q188" s="412"/>
      <c r="R188" s="412"/>
      <c r="S188" s="412"/>
      <c r="T188" s="412"/>
      <c r="U188" s="412"/>
      <c r="V188" s="412"/>
      <c r="W188" s="412"/>
      <c r="X188" s="412"/>
      <c r="Y188" s="412"/>
      <c r="Z188" s="412"/>
      <c r="AA188" s="412"/>
      <c r="AB188" s="412"/>
      <c r="AC188" s="412"/>
    </row>
    <row r="189" spans="1:29" s="316" customFormat="1" ht="22.5" customHeight="1" x14ac:dyDescent="0.25">
      <c r="A189" s="317"/>
      <c r="B189" s="322"/>
      <c r="C189" s="346" t="s">
        <v>297</v>
      </c>
      <c r="D189" s="322"/>
      <c r="E189" s="322"/>
      <c r="F189" s="322"/>
      <c r="G189" s="322"/>
      <c r="H189" s="322"/>
      <c r="I189" s="322"/>
      <c r="J189" s="319"/>
      <c r="K189" s="319"/>
      <c r="L189" s="320"/>
      <c r="M189" s="319"/>
      <c r="N189" s="320"/>
      <c r="O189" s="412"/>
      <c r="P189" s="412"/>
      <c r="Q189" s="412"/>
      <c r="R189" s="412"/>
      <c r="S189" s="412"/>
      <c r="T189" s="412"/>
      <c r="U189" s="412"/>
      <c r="V189" s="412"/>
      <c r="W189" s="412"/>
      <c r="X189" s="412"/>
      <c r="Y189" s="412"/>
      <c r="Z189" s="412"/>
      <c r="AA189" s="412"/>
      <c r="AB189" s="412"/>
      <c r="AC189" s="412"/>
    </row>
    <row r="190" spans="1:29" s="316" customFormat="1" ht="19.5" customHeight="1" x14ac:dyDescent="0.25">
      <c r="A190" s="317"/>
      <c r="B190" s="322"/>
      <c r="C190" s="112" t="s">
        <v>78</v>
      </c>
      <c r="D190" s="572" t="s">
        <v>298</v>
      </c>
      <c r="E190" s="572"/>
      <c r="F190" s="572"/>
      <c r="G190" s="572"/>
      <c r="H190" s="572"/>
      <c r="I190" s="572"/>
      <c r="J190" s="572"/>
      <c r="K190" s="572"/>
      <c r="L190" s="572"/>
      <c r="M190" s="319"/>
      <c r="N190" s="320"/>
      <c r="O190" s="412"/>
      <c r="P190" s="412"/>
      <c r="Q190" s="412"/>
      <c r="R190" s="412"/>
      <c r="S190" s="412"/>
      <c r="T190" s="412"/>
      <c r="U190" s="412"/>
      <c r="V190" s="412"/>
      <c r="W190" s="412"/>
      <c r="X190" s="412"/>
      <c r="Y190" s="412"/>
      <c r="Z190" s="412"/>
      <c r="AA190" s="412"/>
      <c r="AB190" s="412"/>
      <c r="AC190" s="412"/>
    </row>
    <row r="191" spans="1:29" s="316" customFormat="1" ht="84" customHeight="1" x14ac:dyDescent="0.25">
      <c r="A191" s="317"/>
      <c r="B191" s="322"/>
      <c r="C191" s="322"/>
      <c r="D191" s="572" t="s">
        <v>299</v>
      </c>
      <c r="E191" s="572"/>
      <c r="F191" s="572"/>
      <c r="G191" s="572"/>
      <c r="H191" s="572"/>
      <c r="I191" s="572"/>
      <c r="J191" s="572"/>
      <c r="K191" s="572"/>
      <c r="L191" s="572"/>
      <c r="M191" s="319"/>
      <c r="N191" s="320"/>
      <c r="O191" s="412"/>
      <c r="P191" s="412"/>
      <c r="Q191" s="412"/>
      <c r="R191" s="412"/>
      <c r="S191" s="412"/>
      <c r="T191" s="412"/>
      <c r="U191" s="412"/>
      <c r="V191" s="412"/>
      <c r="W191" s="412"/>
      <c r="X191" s="412"/>
      <c r="Y191" s="412"/>
      <c r="Z191" s="412"/>
      <c r="AA191" s="412"/>
      <c r="AB191" s="412"/>
      <c r="AC191" s="412"/>
    </row>
    <row r="192" spans="1:29" s="13" customFormat="1" ht="11" customHeight="1" x14ac:dyDescent="0.25">
      <c r="A192" s="115"/>
      <c r="B192" s="121"/>
      <c r="C192" s="112"/>
      <c r="D192" s="138"/>
      <c r="E192" s="138"/>
      <c r="F192" s="138"/>
      <c r="G192" s="138"/>
      <c r="H192" s="138"/>
      <c r="I192" s="138"/>
      <c r="J192" s="138"/>
      <c r="K192" s="138"/>
      <c r="L192" s="138"/>
      <c r="M192" s="329"/>
      <c r="N192" s="90"/>
      <c r="O192" s="14"/>
      <c r="P192" s="17"/>
      <c r="Q192" s="17"/>
      <c r="R192" s="17"/>
      <c r="S192" s="19"/>
      <c r="T192" s="17"/>
      <c r="U192" s="15"/>
      <c r="V192" s="15"/>
      <c r="W192" s="15"/>
      <c r="X192" s="15"/>
      <c r="Y192" s="15"/>
      <c r="Z192" s="15"/>
      <c r="AA192" s="15"/>
      <c r="AB192" s="15"/>
      <c r="AC192" s="15"/>
    </row>
    <row r="193" spans="1:29" s="13" customFormat="1" ht="40.5" customHeight="1" x14ac:dyDescent="0.25">
      <c r="A193" s="115"/>
      <c r="B193" s="328"/>
      <c r="C193" s="582" t="s">
        <v>249</v>
      </c>
      <c r="D193" s="582"/>
      <c r="E193" s="582"/>
      <c r="F193" s="582"/>
      <c r="G193" s="582"/>
      <c r="H193" s="582"/>
      <c r="I193" s="582"/>
      <c r="J193" s="582"/>
      <c r="K193" s="582"/>
      <c r="L193" s="582"/>
      <c r="M193" s="329"/>
      <c r="N193" s="90"/>
      <c r="O193" s="14"/>
      <c r="P193" s="17"/>
      <c r="Q193" s="17"/>
      <c r="R193" s="17"/>
      <c r="S193" s="19"/>
      <c r="T193" s="17"/>
      <c r="U193" s="15"/>
      <c r="V193" s="15"/>
      <c r="W193" s="15"/>
      <c r="X193" s="15"/>
      <c r="Y193" s="15"/>
      <c r="Z193" s="15"/>
      <c r="AA193" s="15"/>
      <c r="AB193" s="15"/>
      <c r="AC193" s="15"/>
    </row>
    <row r="194" spans="1:29" s="13" customFormat="1" ht="11" customHeight="1" x14ac:dyDescent="0.25">
      <c r="A194" s="115"/>
      <c r="B194" s="121"/>
      <c r="C194" s="93"/>
      <c r="D194" s="93"/>
      <c r="E194" s="93"/>
      <c r="F194" s="93"/>
      <c r="G194" s="93"/>
      <c r="H194" s="93"/>
      <c r="I194" s="93"/>
      <c r="J194" s="93"/>
      <c r="K194" s="93"/>
      <c r="L194" s="93"/>
      <c r="M194" s="106"/>
      <c r="N194" s="90"/>
      <c r="O194" s="14"/>
      <c r="P194" s="17"/>
      <c r="Q194" s="17"/>
      <c r="R194" s="17"/>
      <c r="S194" s="19"/>
      <c r="T194" s="17"/>
      <c r="U194" s="15"/>
      <c r="V194" s="15"/>
      <c r="W194" s="15"/>
      <c r="X194" s="15"/>
      <c r="Y194" s="15"/>
      <c r="Z194" s="15"/>
      <c r="AA194" s="15"/>
      <c r="AB194" s="15"/>
      <c r="AC194" s="15"/>
    </row>
    <row r="195" spans="1:29" s="13" customFormat="1" ht="55.5" customHeight="1" x14ac:dyDescent="0.35">
      <c r="A195" s="115"/>
      <c r="B195" s="121"/>
      <c r="C195" s="93"/>
      <c r="D195" s="93"/>
      <c r="E195" s="93"/>
      <c r="F195" s="93"/>
      <c r="G195" s="565"/>
      <c r="H195" s="565"/>
      <c r="I195" s="565"/>
      <c r="J195" s="565"/>
      <c r="K195" s="565"/>
      <c r="L195" s="565"/>
      <c r="M195" s="394"/>
      <c r="N195" s="90"/>
      <c r="O195" s="14"/>
      <c r="P195" s="17"/>
      <c r="Q195" s="17"/>
      <c r="R195" s="17"/>
      <c r="S195" s="19"/>
      <c r="T195" s="17"/>
      <c r="U195" s="15"/>
      <c r="V195" s="15"/>
      <c r="W195" s="15"/>
      <c r="X195" s="15"/>
      <c r="Y195" s="15"/>
      <c r="Z195" s="15"/>
      <c r="AA195" s="15"/>
      <c r="AB195" s="15"/>
      <c r="AC195" s="15"/>
    </row>
    <row r="196" spans="1:29" s="13" customFormat="1" ht="31.5" customHeight="1" x14ac:dyDescent="0.35">
      <c r="A196" s="115"/>
      <c r="B196" s="121"/>
      <c r="C196" s="559"/>
      <c r="D196" s="560"/>
      <c r="E196" s="561"/>
      <c r="F196" s="93"/>
      <c r="G196" s="565"/>
      <c r="H196" s="565"/>
      <c r="I196" s="565"/>
      <c r="J196" s="565"/>
      <c r="K196" s="565"/>
      <c r="L196" s="565"/>
      <c r="M196" s="394"/>
      <c r="N196" s="90"/>
      <c r="O196" s="14"/>
      <c r="P196" s="17"/>
      <c r="Q196" s="17"/>
      <c r="R196" s="17"/>
      <c r="S196" s="19"/>
      <c r="T196" s="17"/>
      <c r="U196" s="15"/>
      <c r="V196" s="15"/>
      <c r="W196" s="15"/>
      <c r="X196" s="15"/>
      <c r="Y196" s="15"/>
      <c r="Z196" s="15"/>
      <c r="AA196" s="15"/>
      <c r="AB196" s="15"/>
      <c r="AC196" s="15"/>
    </row>
    <row r="197" spans="1:29" s="13" customFormat="1" ht="20" x14ac:dyDescent="0.35">
      <c r="A197" s="115"/>
      <c r="B197" s="121"/>
      <c r="C197" s="562"/>
      <c r="D197" s="563"/>
      <c r="E197" s="564"/>
      <c r="F197" s="93"/>
      <c r="G197" s="565"/>
      <c r="H197" s="565"/>
      <c r="I197" s="565"/>
      <c r="J197" s="565"/>
      <c r="K197" s="565"/>
      <c r="L197" s="565"/>
      <c r="M197" s="394"/>
      <c r="N197" s="90"/>
      <c r="O197" s="14"/>
      <c r="P197" s="17"/>
      <c r="Q197" s="17"/>
      <c r="R197" s="17"/>
      <c r="S197" s="19"/>
      <c r="T197" s="17"/>
      <c r="U197" s="15"/>
      <c r="V197" s="15"/>
      <c r="W197" s="15"/>
      <c r="X197" s="15"/>
      <c r="Y197" s="15"/>
      <c r="Z197" s="15"/>
      <c r="AA197" s="15"/>
      <c r="AB197" s="15"/>
      <c r="AC197" s="15"/>
    </row>
    <row r="198" spans="1:29" s="13" customFormat="1" ht="18.5" customHeight="1" x14ac:dyDescent="0.25">
      <c r="A198" s="115"/>
      <c r="B198" s="121"/>
      <c r="C198" s="93" t="s">
        <v>20</v>
      </c>
      <c r="D198" s="93"/>
      <c r="E198" s="93"/>
      <c r="F198" s="93"/>
      <c r="G198" s="93" t="s">
        <v>293</v>
      </c>
      <c r="H198" s="93"/>
      <c r="I198" s="93"/>
      <c r="J198" s="93"/>
      <c r="K198" s="93"/>
      <c r="L198" s="93"/>
      <c r="M198" s="106"/>
      <c r="N198" s="90"/>
      <c r="O198" s="14"/>
      <c r="P198" s="17"/>
      <c r="Q198" s="17"/>
      <c r="R198" s="17"/>
      <c r="S198" s="19"/>
      <c r="T198" s="17"/>
      <c r="U198" s="15"/>
      <c r="V198" s="15"/>
      <c r="W198" s="15"/>
      <c r="X198" s="15"/>
      <c r="Y198" s="15"/>
      <c r="Z198" s="15"/>
      <c r="AA198" s="15"/>
      <c r="AB198" s="15"/>
      <c r="AC198" s="15"/>
    </row>
    <row r="199" spans="1:29" s="13" customFormat="1" ht="14.5" customHeight="1" x14ac:dyDescent="0.25">
      <c r="A199" s="115"/>
      <c r="B199" s="121"/>
      <c r="C199" s="93"/>
      <c r="D199" s="122"/>
      <c r="E199" s="106"/>
      <c r="F199" s="106"/>
      <c r="G199" s="106"/>
      <c r="H199" s="106"/>
      <c r="I199" s="106"/>
      <c r="J199" s="106"/>
      <c r="K199" s="106"/>
      <c r="L199" s="106"/>
      <c r="M199" s="106"/>
      <c r="N199" s="90"/>
      <c r="O199" s="14"/>
      <c r="P199" s="17"/>
      <c r="Q199" s="17"/>
      <c r="R199" s="17"/>
      <c r="S199" s="19"/>
      <c r="T199" s="17"/>
      <c r="U199" s="15"/>
      <c r="V199" s="15"/>
      <c r="W199" s="15"/>
      <c r="X199" s="15"/>
      <c r="Y199" s="15"/>
      <c r="Z199" s="15"/>
      <c r="AA199" s="15"/>
      <c r="AB199" s="15"/>
      <c r="AC199" s="15"/>
    </row>
    <row r="200" spans="1:29" s="13" customFormat="1" ht="14.15" customHeight="1" x14ac:dyDescent="0.25">
      <c r="A200" s="115"/>
      <c r="B200" s="121"/>
      <c r="C200" s="346" t="s">
        <v>248</v>
      </c>
      <c r="D200" s="88"/>
      <c r="E200" s="93"/>
      <c r="F200" s="93"/>
      <c r="G200" s="93"/>
      <c r="H200" s="93"/>
      <c r="I200" s="93"/>
      <c r="J200" s="93"/>
      <c r="K200" s="93"/>
      <c r="L200" s="93"/>
      <c r="M200" s="106"/>
      <c r="N200" s="90"/>
      <c r="O200" s="14"/>
      <c r="P200" s="17"/>
      <c r="Q200" s="17"/>
      <c r="R200" s="17"/>
      <c r="S200" s="19"/>
      <c r="T200" s="17"/>
      <c r="U200" s="15"/>
      <c r="V200" s="15"/>
      <c r="W200" s="15"/>
      <c r="X200" s="15"/>
      <c r="Y200" s="15"/>
      <c r="Z200" s="15"/>
      <c r="AA200" s="15"/>
      <c r="AB200" s="15"/>
      <c r="AC200" s="15"/>
    </row>
    <row r="201" spans="1:29" s="13" customFormat="1" ht="14.15" customHeight="1" x14ac:dyDescent="0.25">
      <c r="A201" s="115"/>
      <c r="B201" s="121"/>
      <c r="C201" s="93"/>
      <c r="D201" s="93"/>
      <c r="E201" s="93"/>
      <c r="F201" s="93"/>
      <c r="G201" s="93"/>
      <c r="H201" s="93"/>
      <c r="I201" s="93"/>
      <c r="J201" s="93"/>
      <c r="K201" s="93"/>
      <c r="L201" s="93"/>
      <c r="M201" s="106"/>
      <c r="N201" s="90"/>
      <c r="O201" s="14"/>
      <c r="P201" s="17"/>
      <c r="Q201" s="17"/>
      <c r="R201" s="17"/>
      <c r="S201" s="19"/>
      <c r="T201" s="17"/>
      <c r="U201" s="15"/>
      <c r="V201" s="15"/>
      <c r="W201" s="15"/>
      <c r="X201" s="15"/>
      <c r="Y201" s="15"/>
      <c r="Z201" s="15"/>
      <c r="AA201" s="15"/>
      <c r="AB201" s="15"/>
      <c r="AC201" s="15"/>
    </row>
    <row r="202" spans="1:29" s="13" customFormat="1" ht="15" customHeight="1" x14ac:dyDescent="0.25">
      <c r="A202" s="115"/>
      <c r="B202" s="121"/>
      <c r="C202" s="93"/>
      <c r="D202" s="93" t="s">
        <v>162</v>
      </c>
      <c r="E202" s="93"/>
      <c r="F202" s="93"/>
      <c r="G202" s="93"/>
      <c r="H202" s="93"/>
      <c r="I202" s="93"/>
      <c r="J202" s="93"/>
      <c r="K202" s="93"/>
      <c r="L202" s="93"/>
      <c r="M202" s="106"/>
      <c r="N202" s="90"/>
      <c r="O202" s="14"/>
      <c r="P202" s="17"/>
      <c r="Q202" s="17"/>
      <c r="R202" s="17"/>
      <c r="S202" s="19"/>
      <c r="T202" s="17"/>
      <c r="U202" s="15"/>
      <c r="V202" s="15"/>
      <c r="W202" s="15"/>
      <c r="X202" s="15"/>
      <c r="Y202" s="15"/>
      <c r="Z202" s="15"/>
      <c r="AA202" s="15"/>
      <c r="AB202" s="15"/>
      <c r="AC202" s="15"/>
    </row>
    <row r="203" spans="1:29" s="13" customFormat="1" ht="12" customHeight="1" x14ac:dyDescent="0.25">
      <c r="A203" s="115"/>
      <c r="B203" s="121"/>
      <c r="C203" s="93"/>
      <c r="D203" s="93"/>
      <c r="E203" s="93"/>
      <c r="F203" s="93"/>
      <c r="G203" s="93"/>
      <c r="H203" s="93"/>
      <c r="I203" s="93"/>
      <c r="J203" s="93"/>
      <c r="K203" s="93"/>
      <c r="L203" s="93"/>
      <c r="M203" s="106"/>
      <c r="N203" s="90"/>
      <c r="O203" s="14"/>
      <c r="P203" s="17"/>
      <c r="Q203" s="17"/>
      <c r="R203" s="17"/>
      <c r="S203" s="19"/>
      <c r="T203" s="17"/>
      <c r="U203" s="15"/>
      <c r="V203" s="15"/>
      <c r="W203" s="15"/>
      <c r="X203" s="15"/>
      <c r="Y203" s="15"/>
      <c r="Z203" s="15"/>
      <c r="AA203" s="15"/>
      <c r="AB203" s="15"/>
      <c r="AC203" s="15"/>
    </row>
    <row r="204" spans="1:29" s="13" customFormat="1" ht="15" customHeight="1" x14ac:dyDescent="0.25">
      <c r="A204" s="115"/>
      <c r="B204" s="121"/>
      <c r="C204" s="93"/>
      <c r="D204" s="93" t="s">
        <v>0</v>
      </c>
      <c r="E204" s="93"/>
      <c r="F204" s="93"/>
      <c r="G204" s="93"/>
      <c r="H204" s="93"/>
      <c r="I204" s="93"/>
      <c r="J204" s="93"/>
      <c r="K204" s="93"/>
      <c r="L204" s="93"/>
      <c r="M204" s="106"/>
      <c r="N204" s="90"/>
      <c r="O204" s="14"/>
      <c r="P204" s="17"/>
      <c r="Q204" s="17"/>
      <c r="R204" s="17"/>
      <c r="S204" s="19"/>
      <c r="T204" s="17"/>
      <c r="U204" s="15"/>
      <c r="V204" s="15"/>
      <c r="W204" s="15"/>
      <c r="X204" s="15"/>
      <c r="Y204" s="15"/>
      <c r="Z204" s="15"/>
      <c r="AA204" s="15"/>
      <c r="AB204" s="15"/>
      <c r="AC204" s="15"/>
    </row>
    <row r="205" spans="1:29" s="13" customFormat="1" ht="12" customHeight="1" x14ac:dyDescent="0.25">
      <c r="A205" s="115"/>
      <c r="B205" s="121"/>
      <c r="C205" s="93"/>
      <c r="D205" s="93"/>
      <c r="E205" s="93"/>
      <c r="F205" s="93"/>
      <c r="G205" s="93"/>
      <c r="H205" s="93"/>
      <c r="I205" s="93"/>
      <c r="J205" s="93"/>
      <c r="K205" s="93"/>
      <c r="L205" s="93"/>
      <c r="M205" s="106"/>
      <c r="N205" s="90"/>
      <c r="O205" s="14"/>
      <c r="P205" s="17"/>
      <c r="Q205" s="17"/>
      <c r="R205" s="17"/>
      <c r="S205" s="19"/>
      <c r="T205" s="17"/>
      <c r="U205" s="15"/>
      <c r="V205" s="15"/>
      <c r="W205" s="15"/>
      <c r="X205" s="15"/>
      <c r="Y205" s="15"/>
      <c r="Z205" s="15"/>
      <c r="AA205" s="15"/>
      <c r="AB205" s="15"/>
      <c r="AC205" s="15"/>
    </row>
    <row r="206" spans="1:29" s="13" customFormat="1" ht="15" customHeight="1" x14ac:dyDescent="0.25">
      <c r="A206" s="115"/>
      <c r="B206" s="121"/>
      <c r="C206" s="93"/>
      <c r="D206" s="354" t="s">
        <v>252</v>
      </c>
      <c r="E206" s="354"/>
      <c r="F206" s="354"/>
      <c r="G206" s="354"/>
      <c r="H206" s="354"/>
      <c r="I206" s="354"/>
      <c r="J206" s="354"/>
      <c r="K206" s="354"/>
      <c r="L206" s="354"/>
      <c r="M206" s="106"/>
      <c r="N206" s="90"/>
      <c r="O206" s="14"/>
      <c r="P206" s="17"/>
      <c r="Q206" s="17"/>
      <c r="R206" s="17"/>
      <c r="S206" s="19"/>
      <c r="T206" s="17"/>
      <c r="U206" s="15"/>
      <c r="V206" s="15"/>
      <c r="W206" s="15"/>
      <c r="X206" s="15"/>
      <c r="Y206" s="15"/>
      <c r="Z206" s="15"/>
      <c r="AA206" s="15"/>
      <c r="AB206" s="15"/>
      <c r="AC206" s="15"/>
    </row>
    <row r="207" spans="1:29" s="13" customFormat="1" ht="12" customHeight="1" x14ac:dyDescent="0.25">
      <c r="A207" s="115"/>
      <c r="B207" s="121"/>
      <c r="C207" s="93"/>
      <c r="D207" s="354"/>
      <c r="E207" s="354"/>
      <c r="F207" s="354"/>
      <c r="G207" s="354"/>
      <c r="H207" s="354"/>
      <c r="I207" s="354"/>
      <c r="J207" s="354"/>
      <c r="K207" s="354"/>
      <c r="L207" s="354"/>
      <c r="M207" s="106"/>
      <c r="N207" s="90"/>
      <c r="O207" s="14"/>
      <c r="P207" s="17"/>
      <c r="Q207" s="17"/>
      <c r="R207" s="17"/>
      <c r="S207" s="19"/>
      <c r="T207" s="17"/>
      <c r="U207" s="15"/>
      <c r="V207" s="15"/>
      <c r="W207" s="15"/>
      <c r="X207" s="15"/>
      <c r="Y207" s="15"/>
      <c r="Z207" s="15"/>
      <c r="AA207" s="15"/>
      <c r="AB207" s="15"/>
      <c r="AC207" s="15"/>
    </row>
    <row r="208" spans="1:29" s="13" customFormat="1" ht="30" customHeight="1" x14ac:dyDescent="0.25">
      <c r="A208" s="115"/>
      <c r="B208" s="121"/>
      <c r="C208" s="93"/>
      <c r="D208" s="555" t="s">
        <v>170</v>
      </c>
      <c r="E208" s="555"/>
      <c r="F208" s="555"/>
      <c r="G208" s="555"/>
      <c r="H208" s="555"/>
      <c r="I208" s="555"/>
      <c r="J208" s="555"/>
      <c r="K208" s="555"/>
      <c r="L208" s="555"/>
      <c r="M208" s="395"/>
      <c r="N208" s="90"/>
      <c r="O208" s="14"/>
      <c r="P208" s="17"/>
      <c r="Q208" s="17"/>
      <c r="R208" s="17"/>
      <c r="S208" s="19"/>
      <c r="T208" s="17"/>
      <c r="U208" s="15"/>
      <c r="V208" s="15"/>
      <c r="W208" s="15"/>
      <c r="X208" s="15"/>
      <c r="Y208" s="15"/>
      <c r="Z208" s="15"/>
      <c r="AA208" s="15"/>
      <c r="AB208" s="15"/>
      <c r="AC208" s="15"/>
    </row>
    <row r="209" spans="1:29" s="13" customFormat="1" ht="12" customHeight="1" x14ac:dyDescent="0.25">
      <c r="A209" s="115"/>
      <c r="B209" s="121"/>
      <c r="C209" s="93"/>
      <c r="D209" s="108"/>
      <c r="E209" s="109"/>
      <c r="F209" s="109"/>
      <c r="G209" s="109"/>
      <c r="H209" s="109"/>
      <c r="I209" s="109"/>
      <c r="J209" s="109"/>
      <c r="K209" s="109"/>
      <c r="L209" s="109"/>
      <c r="M209" s="396"/>
      <c r="N209" s="90"/>
      <c r="O209" s="14"/>
      <c r="P209" s="17"/>
      <c r="Q209" s="17"/>
      <c r="R209" s="17"/>
      <c r="S209" s="19"/>
      <c r="T209" s="17"/>
      <c r="U209" s="15"/>
      <c r="V209" s="15"/>
      <c r="W209" s="15"/>
      <c r="X209" s="15"/>
      <c r="Y209" s="15"/>
      <c r="Z209" s="15"/>
      <c r="AA209" s="15"/>
      <c r="AB209" s="15"/>
      <c r="AC209" s="15"/>
    </row>
    <row r="210" spans="1:29" s="13" customFormat="1" ht="15" customHeight="1" x14ac:dyDescent="0.25">
      <c r="A210" s="115"/>
      <c r="B210" s="121"/>
      <c r="C210" s="93"/>
      <c r="D210" s="93" t="s">
        <v>159</v>
      </c>
      <c r="E210" s="109"/>
      <c r="F210" s="109"/>
      <c r="G210" s="109"/>
      <c r="H210" s="109"/>
      <c r="I210" s="109"/>
      <c r="J210" s="109"/>
      <c r="K210" s="109"/>
      <c r="L210" s="109"/>
      <c r="M210" s="396"/>
      <c r="N210" s="90"/>
      <c r="O210" s="14"/>
      <c r="P210" s="17"/>
      <c r="Q210" s="17"/>
      <c r="R210" s="17"/>
      <c r="S210" s="19"/>
      <c r="T210" s="17"/>
      <c r="U210" s="15"/>
      <c r="V210" s="15"/>
      <c r="W210" s="15"/>
      <c r="X210" s="15"/>
      <c r="Y210" s="15"/>
      <c r="Z210" s="15"/>
      <c r="AA210" s="15"/>
      <c r="AB210" s="15"/>
      <c r="AC210" s="15"/>
    </row>
    <row r="211" spans="1:29" s="13" customFormat="1" ht="12" customHeight="1" x14ac:dyDescent="0.25">
      <c r="A211" s="115"/>
      <c r="B211" s="121"/>
      <c r="C211" s="93"/>
      <c r="D211" s="93"/>
      <c r="E211" s="93"/>
      <c r="F211" s="93"/>
      <c r="G211" s="93"/>
      <c r="H211" s="93"/>
      <c r="I211" s="93"/>
      <c r="J211" s="93"/>
      <c r="K211" s="93"/>
      <c r="L211" s="93"/>
      <c r="M211" s="106"/>
      <c r="N211" s="90"/>
      <c r="O211" s="14"/>
      <c r="P211" s="17"/>
      <c r="Q211" s="17"/>
      <c r="R211" s="17"/>
      <c r="S211" s="19"/>
      <c r="T211" s="17"/>
      <c r="U211" s="15"/>
      <c r="V211" s="15"/>
      <c r="W211" s="15"/>
      <c r="X211" s="15"/>
      <c r="Y211" s="15"/>
      <c r="Z211" s="15"/>
      <c r="AA211" s="15"/>
      <c r="AB211" s="15"/>
      <c r="AC211" s="15"/>
    </row>
    <row r="212" spans="1:29" s="13" customFormat="1" ht="15" customHeight="1" x14ac:dyDescent="0.25">
      <c r="A212" s="115"/>
      <c r="B212" s="121"/>
      <c r="C212" s="93"/>
      <c r="D212" s="433" t="s">
        <v>295</v>
      </c>
      <c r="E212" s="93"/>
      <c r="F212" s="93"/>
      <c r="G212" s="93"/>
      <c r="H212" s="93"/>
      <c r="I212" s="93"/>
      <c r="J212" s="93"/>
      <c r="K212" s="93"/>
      <c r="L212" s="93"/>
      <c r="M212" s="106"/>
      <c r="N212" s="90"/>
      <c r="O212" s="14"/>
      <c r="P212" s="17"/>
      <c r="Q212" s="17"/>
      <c r="R212" s="17"/>
      <c r="S212" s="19"/>
      <c r="T212" s="17"/>
      <c r="U212" s="15"/>
      <c r="V212" s="15"/>
      <c r="W212" s="15"/>
      <c r="X212" s="15"/>
      <c r="Y212" s="15"/>
      <c r="Z212" s="15"/>
      <c r="AA212" s="15"/>
      <c r="AB212" s="15"/>
      <c r="AC212" s="15"/>
    </row>
    <row r="213" spans="1:29" s="13" customFormat="1" ht="12" customHeight="1" x14ac:dyDescent="0.25">
      <c r="A213" s="115"/>
      <c r="B213" s="121"/>
      <c r="C213" s="93"/>
      <c r="D213" s="93"/>
      <c r="E213" s="93"/>
      <c r="F213" s="93"/>
      <c r="G213" s="93"/>
      <c r="H213" s="93"/>
      <c r="I213" s="93"/>
      <c r="J213" s="93"/>
      <c r="K213" s="93"/>
      <c r="L213" s="93"/>
      <c r="M213" s="106"/>
      <c r="N213" s="90"/>
      <c r="O213" s="14"/>
      <c r="P213" s="17"/>
      <c r="Q213" s="17"/>
      <c r="R213" s="17"/>
      <c r="S213" s="19"/>
      <c r="T213" s="17"/>
      <c r="U213" s="15"/>
      <c r="V213" s="15"/>
      <c r="W213" s="15"/>
      <c r="X213" s="15"/>
      <c r="Y213" s="15"/>
      <c r="Z213" s="15"/>
      <c r="AA213" s="15"/>
      <c r="AB213" s="15"/>
      <c r="AC213" s="15"/>
    </row>
    <row r="214" spans="1:29" s="13" customFormat="1" ht="31" customHeight="1" x14ac:dyDescent="0.25">
      <c r="A214" s="426"/>
      <c r="B214" s="429"/>
      <c r="C214" s="430"/>
      <c r="D214" s="555" t="s">
        <v>296</v>
      </c>
      <c r="E214" s="555"/>
      <c r="F214" s="555"/>
      <c r="G214" s="555"/>
      <c r="H214" s="555"/>
      <c r="I214" s="555"/>
      <c r="J214" s="555"/>
      <c r="K214" s="555"/>
      <c r="L214" s="555"/>
      <c r="M214" s="431"/>
      <c r="N214" s="90"/>
      <c r="O214" s="14"/>
      <c r="P214" s="17"/>
      <c r="Q214" s="17"/>
      <c r="R214" s="17"/>
      <c r="S214" s="19"/>
      <c r="T214" s="17"/>
      <c r="U214" s="15"/>
      <c r="V214" s="15"/>
      <c r="W214" s="15"/>
      <c r="X214" s="15"/>
      <c r="Y214" s="15"/>
      <c r="Z214" s="15"/>
      <c r="AA214" s="15"/>
      <c r="AB214" s="15"/>
      <c r="AC214" s="15"/>
    </row>
    <row r="215" spans="1:29" s="13" customFormat="1" ht="12" customHeight="1" x14ac:dyDescent="0.25">
      <c r="A215" s="426"/>
      <c r="B215" s="429"/>
      <c r="C215" s="430"/>
      <c r="D215" s="430"/>
      <c r="E215" s="430"/>
      <c r="F215" s="430"/>
      <c r="G215" s="430"/>
      <c r="H215" s="430"/>
      <c r="I215" s="430"/>
      <c r="J215" s="430"/>
      <c r="K215" s="430"/>
      <c r="L215" s="430"/>
      <c r="M215" s="431"/>
      <c r="N215" s="90"/>
      <c r="O215" s="14"/>
      <c r="P215" s="17"/>
      <c r="Q215" s="17"/>
      <c r="R215" s="17"/>
      <c r="S215" s="19"/>
      <c r="T215" s="17"/>
      <c r="U215" s="15"/>
      <c r="V215" s="15"/>
      <c r="W215" s="15"/>
      <c r="X215" s="15"/>
      <c r="Y215" s="15"/>
      <c r="Z215" s="15"/>
      <c r="AA215" s="15"/>
      <c r="AB215" s="15"/>
      <c r="AC215" s="15"/>
    </row>
    <row r="216" spans="1:29" s="13" customFormat="1" ht="15" customHeight="1" x14ac:dyDescent="0.25">
      <c r="A216" s="115"/>
      <c r="B216" s="121"/>
      <c r="C216" s="93"/>
      <c r="D216" s="93" t="s">
        <v>47</v>
      </c>
      <c r="E216" s="93"/>
      <c r="F216" s="93"/>
      <c r="G216" s="93"/>
      <c r="H216" s="93"/>
      <c r="I216" s="93"/>
      <c r="J216" s="93"/>
      <c r="K216" s="93"/>
      <c r="L216" s="93"/>
      <c r="M216" s="106"/>
      <c r="N216" s="90"/>
      <c r="O216" s="14"/>
      <c r="P216" s="17"/>
      <c r="Q216" s="17"/>
      <c r="R216" s="17"/>
      <c r="S216" s="19"/>
      <c r="T216" s="17"/>
      <c r="U216" s="15"/>
      <c r="V216" s="15"/>
      <c r="W216" s="15"/>
      <c r="X216" s="15"/>
      <c r="Y216" s="15"/>
      <c r="Z216" s="15"/>
      <c r="AA216" s="15"/>
      <c r="AB216" s="15"/>
      <c r="AC216" s="15"/>
    </row>
    <row r="217" spans="1:29" s="13" customFormat="1" ht="14" customHeight="1" x14ac:dyDescent="0.25">
      <c r="A217" s="115"/>
      <c r="B217" s="121"/>
      <c r="C217" s="93"/>
      <c r="D217" s="111"/>
      <c r="E217" s="93"/>
      <c r="F217" s="93"/>
      <c r="G217" s="93"/>
      <c r="H217" s="93"/>
      <c r="I217" s="93"/>
      <c r="J217" s="93"/>
      <c r="K217" s="93"/>
      <c r="L217" s="93"/>
      <c r="M217" s="106"/>
      <c r="N217" s="90"/>
      <c r="O217" s="14"/>
      <c r="P217" s="17"/>
      <c r="Q217" s="17"/>
      <c r="R217" s="17"/>
      <c r="S217" s="19"/>
      <c r="T217" s="17"/>
      <c r="U217" s="15"/>
      <c r="V217" s="15"/>
      <c r="W217" s="15"/>
      <c r="X217" s="15"/>
      <c r="Y217" s="15"/>
      <c r="Z217" s="15"/>
      <c r="AA217" s="15"/>
      <c r="AB217" s="15"/>
      <c r="AC217" s="15"/>
    </row>
    <row r="218" spans="1:29" ht="13.5" customHeight="1" x14ac:dyDescent="0.25">
      <c r="C218" s="22"/>
      <c r="D218" s="22"/>
      <c r="E218" s="22"/>
      <c r="F218" s="22"/>
      <c r="G218" s="22"/>
      <c r="H218" s="22"/>
      <c r="I218" s="22"/>
      <c r="J218" s="22"/>
      <c r="K218" s="22"/>
      <c r="L218" s="22"/>
      <c r="M218" s="397"/>
      <c r="O218" s="397"/>
    </row>
    <row r="219" spans="1:29" x14ac:dyDescent="0.25">
      <c r="C219" s="22"/>
      <c r="I219" s="22"/>
      <c r="J219" s="22"/>
      <c r="K219" s="22"/>
      <c r="L219" s="22"/>
      <c r="M219" s="397"/>
      <c r="O219" s="397"/>
    </row>
    <row r="220" spans="1:29" ht="38.25" hidden="1" customHeight="1" x14ac:dyDescent="0.25">
      <c r="B220" s="314"/>
      <c r="C220" s="22"/>
      <c r="I220" s="22"/>
      <c r="J220" s="20"/>
      <c r="K220" s="23" t="s">
        <v>65</v>
      </c>
      <c r="L220" s="79"/>
      <c r="M220" s="398"/>
      <c r="N220" s="69"/>
      <c r="P220" s="403"/>
      <c r="Q220" s="403"/>
      <c r="R220" s="403"/>
      <c r="S220" s="403"/>
    </row>
    <row r="221" spans="1:29" ht="14" hidden="1" x14ac:dyDescent="0.3">
      <c r="B221" s="314"/>
      <c r="C221" s="2"/>
      <c r="J221" s="70"/>
      <c r="K221" s="23" t="s">
        <v>171</v>
      </c>
      <c r="L221" s="79"/>
      <c r="M221" s="398"/>
      <c r="N221" s="69"/>
      <c r="P221" s="403"/>
      <c r="Q221" s="403"/>
      <c r="R221" s="403"/>
      <c r="S221" s="403"/>
    </row>
    <row r="222" spans="1:29" ht="14" hidden="1" x14ac:dyDescent="0.3">
      <c r="B222" s="314"/>
      <c r="C222" s="3"/>
      <c r="J222" s="71"/>
      <c r="K222" s="23" t="s">
        <v>172</v>
      </c>
      <c r="L222" s="79"/>
      <c r="M222" s="398"/>
      <c r="N222" s="69"/>
      <c r="P222" s="403"/>
      <c r="Q222" s="403"/>
      <c r="R222" s="403"/>
      <c r="S222" s="403"/>
    </row>
    <row r="223" spans="1:29" ht="50.5" hidden="1" x14ac:dyDescent="0.3">
      <c r="B223" s="314"/>
      <c r="C223" s="3"/>
      <c r="J223" s="71"/>
      <c r="K223" s="23" t="s">
        <v>173</v>
      </c>
      <c r="L223" s="21"/>
      <c r="M223" s="399"/>
      <c r="N223" s="69"/>
      <c r="P223" s="403"/>
      <c r="Q223" s="403"/>
      <c r="R223" s="403"/>
      <c r="S223" s="403"/>
    </row>
    <row r="224" spans="1:29" ht="75.5" hidden="1" x14ac:dyDescent="0.3">
      <c r="B224" s="314"/>
      <c r="C224" s="3"/>
      <c r="J224" s="71"/>
      <c r="K224" s="23" t="s">
        <v>174</v>
      </c>
      <c r="L224" s="21"/>
      <c r="M224" s="399"/>
      <c r="N224" s="69"/>
      <c r="P224" s="403"/>
      <c r="Q224" s="403"/>
      <c r="R224" s="403"/>
      <c r="S224" s="403"/>
    </row>
    <row r="225" spans="2:29" ht="63" hidden="1" x14ac:dyDescent="0.3">
      <c r="B225" s="314"/>
      <c r="C225" s="3"/>
      <c r="J225" s="71"/>
      <c r="K225" s="23" t="s">
        <v>175</v>
      </c>
      <c r="L225" s="79"/>
      <c r="M225" s="398"/>
      <c r="N225" s="69"/>
      <c r="P225" s="403"/>
      <c r="Q225" s="403"/>
      <c r="R225" s="403"/>
      <c r="S225" s="403"/>
    </row>
    <row r="226" spans="2:29" ht="25.5" hidden="1" x14ac:dyDescent="0.3">
      <c r="B226" s="314"/>
      <c r="C226" s="3"/>
      <c r="J226" s="71"/>
      <c r="K226" s="23" t="s">
        <v>176</v>
      </c>
      <c r="L226" s="79"/>
      <c r="M226" s="398"/>
      <c r="O226" s="397"/>
      <c r="P226" s="397"/>
      <c r="Q226" s="397"/>
      <c r="S226" s="399"/>
    </row>
    <row r="227" spans="2:29" ht="125.5" hidden="1" x14ac:dyDescent="0.3">
      <c r="B227" s="314"/>
      <c r="C227" s="3"/>
      <c r="J227" s="71"/>
      <c r="K227" s="23" t="s">
        <v>177</v>
      </c>
      <c r="L227" s="21"/>
      <c r="M227" s="399"/>
      <c r="O227" s="397"/>
      <c r="P227" s="397"/>
      <c r="Q227" s="397"/>
      <c r="S227" s="399"/>
    </row>
    <row r="228" spans="2:29" ht="63" hidden="1" x14ac:dyDescent="0.3">
      <c r="B228" s="314"/>
      <c r="C228" s="3"/>
      <c r="J228" s="71"/>
      <c r="K228" s="23" t="s">
        <v>178</v>
      </c>
      <c r="L228" s="79"/>
      <c r="M228" s="398"/>
      <c r="O228" s="397"/>
      <c r="P228" s="397"/>
      <c r="Q228" s="397"/>
      <c r="S228" s="399"/>
    </row>
    <row r="229" spans="2:29" ht="38" hidden="1" x14ac:dyDescent="0.3">
      <c r="B229" s="314"/>
      <c r="C229" s="3"/>
      <c r="J229" s="71"/>
      <c r="K229" s="23" t="s">
        <v>179</v>
      </c>
      <c r="L229" s="79"/>
      <c r="M229" s="398"/>
      <c r="O229" s="397"/>
      <c r="P229" s="397"/>
      <c r="Q229" s="397"/>
      <c r="S229" s="399"/>
    </row>
    <row r="230" spans="2:29" ht="63" hidden="1" x14ac:dyDescent="0.3">
      <c r="B230" s="314"/>
      <c r="C230" s="3"/>
      <c r="J230" s="71"/>
      <c r="K230" s="23" t="s">
        <v>180</v>
      </c>
      <c r="L230" s="79"/>
      <c r="M230" s="398"/>
      <c r="O230" s="397"/>
      <c r="P230" s="397"/>
      <c r="Q230" s="397"/>
      <c r="S230" s="399"/>
    </row>
    <row r="231" spans="2:29" ht="42.75" hidden="1" customHeight="1" x14ac:dyDescent="0.3">
      <c r="B231" s="314"/>
      <c r="C231" s="3"/>
      <c r="J231" s="71"/>
      <c r="K231" s="23" t="s">
        <v>181</v>
      </c>
      <c r="L231" s="79"/>
      <c r="M231" s="398"/>
      <c r="O231" s="397"/>
      <c r="P231" s="397"/>
      <c r="Q231" s="397"/>
      <c r="S231" s="399"/>
    </row>
    <row r="232" spans="2:29" ht="138" hidden="1" x14ac:dyDescent="0.3">
      <c r="B232" s="314"/>
      <c r="C232" s="3"/>
      <c r="J232" s="71"/>
      <c r="K232" s="23" t="s">
        <v>182</v>
      </c>
      <c r="L232" s="79"/>
      <c r="M232" s="398"/>
      <c r="O232" s="397"/>
      <c r="P232" s="397"/>
      <c r="Q232" s="397"/>
      <c r="S232" s="399"/>
    </row>
    <row r="233" spans="2:29" ht="25.5" hidden="1" x14ac:dyDescent="0.3">
      <c r="B233" s="314"/>
      <c r="C233" s="3"/>
      <c r="J233" s="72"/>
      <c r="K233" s="23" t="s">
        <v>183</v>
      </c>
      <c r="L233" s="79"/>
      <c r="M233" s="398"/>
      <c r="O233" s="397"/>
      <c r="P233" s="397"/>
      <c r="Q233" s="397"/>
      <c r="S233" s="399"/>
    </row>
    <row r="234" spans="2:29" ht="100.5" hidden="1" x14ac:dyDescent="0.3">
      <c r="B234" s="314"/>
      <c r="C234" s="3"/>
      <c r="K234" s="23" t="s">
        <v>184</v>
      </c>
      <c r="L234" s="79"/>
      <c r="M234" s="398"/>
      <c r="O234" s="397"/>
      <c r="P234" s="397"/>
      <c r="Q234" s="397"/>
      <c r="S234" s="399"/>
    </row>
    <row r="235" spans="2:29" s="72" customFormat="1" ht="12.5" hidden="1" x14ac:dyDescent="0.25">
      <c r="B235" s="314"/>
      <c r="C235" s="73"/>
      <c r="D235" s="69"/>
      <c r="E235" s="69"/>
      <c r="F235" s="69"/>
      <c r="G235" s="69"/>
      <c r="H235" s="69"/>
      <c r="I235" s="69"/>
      <c r="J235" s="20"/>
      <c r="K235" s="23" t="s">
        <v>185</v>
      </c>
      <c r="L235" s="79"/>
      <c r="M235" s="398"/>
      <c r="N235" s="74"/>
      <c r="O235" s="397"/>
      <c r="P235" s="397"/>
      <c r="Q235" s="397"/>
      <c r="R235" s="422"/>
      <c r="S235" s="399"/>
      <c r="T235" s="422"/>
      <c r="U235" s="402"/>
      <c r="V235" s="402"/>
      <c r="W235" s="402"/>
      <c r="X235" s="402"/>
      <c r="Y235" s="402"/>
      <c r="Z235" s="402"/>
      <c r="AA235" s="402"/>
      <c r="AB235" s="402"/>
      <c r="AC235" s="402"/>
    </row>
    <row r="236" spans="2:29" s="72" customFormat="1" ht="62.5" hidden="1" x14ac:dyDescent="0.25">
      <c r="B236" s="314"/>
      <c r="C236" s="73"/>
      <c r="D236" s="69"/>
      <c r="E236" s="69"/>
      <c r="F236" s="69"/>
      <c r="G236" s="69"/>
      <c r="H236" s="69"/>
      <c r="I236" s="69"/>
      <c r="J236" s="70"/>
      <c r="K236" s="23" t="s">
        <v>186</v>
      </c>
      <c r="L236" s="79"/>
      <c r="M236" s="398"/>
      <c r="N236" s="74"/>
      <c r="O236" s="397"/>
      <c r="P236" s="397"/>
      <c r="Q236" s="397"/>
      <c r="R236" s="422"/>
      <c r="S236" s="399"/>
      <c r="T236" s="422"/>
      <c r="U236" s="402"/>
      <c r="V236" s="402"/>
      <c r="W236" s="402"/>
      <c r="X236" s="402"/>
      <c r="Y236" s="402"/>
      <c r="Z236" s="402"/>
      <c r="AA236" s="402"/>
      <c r="AB236" s="402"/>
      <c r="AC236" s="402"/>
    </row>
    <row r="237" spans="2:29" s="72" customFormat="1" ht="87.5" hidden="1" x14ac:dyDescent="0.25">
      <c r="B237" s="314"/>
      <c r="C237" s="73"/>
      <c r="D237" s="69"/>
      <c r="E237" s="69"/>
      <c r="F237" s="69"/>
      <c r="G237" s="69"/>
      <c r="H237" s="69"/>
      <c r="I237" s="69"/>
      <c r="J237" s="71"/>
      <c r="K237" s="23" t="s">
        <v>187</v>
      </c>
      <c r="L237" s="79"/>
      <c r="M237" s="398"/>
      <c r="N237" s="74"/>
      <c r="O237" s="397"/>
      <c r="P237" s="397"/>
      <c r="Q237" s="397"/>
      <c r="R237" s="422"/>
      <c r="S237" s="399"/>
      <c r="T237" s="422"/>
      <c r="U237" s="402"/>
      <c r="V237" s="402"/>
      <c r="W237" s="402"/>
      <c r="X237" s="402"/>
      <c r="Y237" s="402"/>
      <c r="Z237" s="402"/>
      <c r="AA237" s="402"/>
      <c r="AB237" s="402"/>
      <c r="AC237" s="402"/>
    </row>
    <row r="238" spans="2:29" s="72" customFormat="1" ht="137.5" hidden="1" x14ac:dyDescent="0.25">
      <c r="B238" s="314"/>
      <c r="D238" s="69"/>
      <c r="E238" s="69"/>
      <c r="F238" s="69"/>
      <c r="G238" s="69"/>
      <c r="H238" s="69"/>
      <c r="I238" s="69"/>
      <c r="J238" s="71"/>
      <c r="K238" s="23" t="s">
        <v>188</v>
      </c>
      <c r="L238" s="79"/>
      <c r="M238" s="398"/>
      <c r="N238" s="74"/>
      <c r="O238" s="397"/>
      <c r="P238" s="397"/>
      <c r="Q238" s="397"/>
      <c r="R238" s="422"/>
      <c r="S238" s="399"/>
      <c r="T238" s="422"/>
      <c r="U238" s="402"/>
      <c r="V238" s="402"/>
      <c r="W238" s="402"/>
      <c r="X238" s="402"/>
      <c r="Y238" s="402"/>
      <c r="Z238" s="402"/>
      <c r="AA238" s="402"/>
      <c r="AB238" s="402"/>
      <c r="AC238" s="402"/>
    </row>
    <row r="239" spans="2:29" s="72" customFormat="1" ht="37.5" hidden="1" x14ac:dyDescent="0.25">
      <c r="B239" s="314"/>
      <c r="D239" s="69"/>
      <c r="E239" s="69"/>
      <c r="F239" s="69"/>
      <c r="G239" s="69"/>
      <c r="H239" s="69"/>
      <c r="I239" s="69"/>
      <c r="J239" s="71"/>
      <c r="K239" s="23" t="s">
        <v>189</v>
      </c>
      <c r="L239" s="79"/>
      <c r="M239" s="398"/>
      <c r="N239" s="74"/>
      <c r="O239" s="397"/>
      <c r="P239" s="397"/>
      <c r="Q239" s="397"/>
      <c r="R239" s="422"/>
      <c r="S239" s="399"/>
      <c r="T239" s="422"/>
      <c r="U239" s="402"/>
      <c r="V239" s="402"/>
      <c r="W239" s="402"/>
      <c r="X239" s="402"/>
      <c r="Y239" s="402"/>
      <c r="Z239" s="402"/>
      <c r="AA239" s="402"/>
      <c r="AB239" s="402"/>
      <c r="AC239" s="402"/>
    </row>
    <row r="240" spans="2:29" s="72" customFormat="1" ht="12.5" hidden="1" x14ac:dyDescent="0.25">
      <c r="B240" s="314"/>
      <c r="D240" s="69"/>
      <c r="E240" s="69"/>
      <c r="F240" s="69"/>
      <c r="G240" s="69"/>
      <c r="H240" s="69"/>
      <c r="I240" s="69"/>
      <c r="J240" s="71"/>
      <c r="K240" s="23" t="s">
        <v>190</v>
      </c>
      <c r="L240" s="79"/>
      <c r="M240" s="398"/>
      <c r="N240" s="74"/>
      <c r="O240" s="402"/>
      <c r="P240" s="422"/>
      <c r="Q240" s="422"/>
      <c r="R240" s="422"/>
      <c r="S240" s="399"/>
      <c r="T240" s="422"/>
      <c r="U240" s="402"/>
      <c r="V240" s="402"/>
      <c r="W240" s="402"/>
      <c r="X240" s="402"/>
      <c r="Y240" s="402"/>
      <c r="Z240" s="402"/>
      <c r="AA240" s="402"/>
      <c r="AB240" s="402"/>
      <c r="AC240" s="402"/>
    </row>
    <row r="241" spans="2:29" s="72" customFormat="1" ht="37.5" hidden="1" x14ac:dyDescent="0.25">
      <c r="B241" s="314"/>
      <c r="D241" s="69"/>
      <c r="E241" s="69"/>
      <c r="F241" s="69"/>
      <c r="G241" s="69"/>
      <c r="H241" s="69"/>
      <c r="I241" s="69"/>
      <c r="J241" s="71"/>
      <c r="K241" s="23" t="s">
        <v>191</v>
      </c>
      <c r="L241" s="79"/>
      <c r="M241" s="398"/>
      <c r="N241" s="74"/>
      <c r="O241" s="402"/>
      <c r="P241" s="422"/>
      <c r="Q241" s="422"/>
      <c r="R241" s="422"/>
      <c r="S241" s="399"/>
      <c r="T241" s="422"/>
      <c r="U241" s="402"/>
      <c r="V241" s="402"/>
      <c r="W241" s="402"/>
      <c r="X241" s="402"/>
      <c r="Y241" s="402"/>
      <c r="Z241" s="402"/>
      <c r="AA241" s="402"/>
      <c r="AB241" s="402"/>
      <c r="AC241" s="402"/>
    </row>
    <row r="242" spans="2:29" s="72" customFormat="1" ht="87.5" hidden="1" x14ac:dyDescent="0.25">
      <c r="B242" s="314"/>
      <c r="D242" s="69"/>
      <c r="E242" s="69"/>
      <c r="F242" s="69"/>
      <c r="G242" s="69"/>
      <c r="H242" s="69"/>
      <c r="I242" s="69"/>
      <c r="J242" s="71"/>
      <c r="K242" s="23" t="s">
        <v>192</v>
      </c>
      <c r="L242" s="80"/>
      <c r="M242" s="400"/>
      <c r="N242" s="74"/>
      <c r="O242" s="402"/>
      <c r="P242" s="422"/>
      <c r="Q242" s="422"/>
      <c r="R242" s="422"/>
      <c r="S242" s="399"/>
      <c r="T242" s="422"/>
      <c r="U242" s="402"/>
      <c r="V242" s="402"/>
      <c r="W242" s="402"/>
      <c r="X242" s="402"/>
      <c r="Y242" s="402"/>
      <c r="Z242" s="402"/>
      <c r="AA242" s="402"/>
      <c r="AB242" s="402"/>
      <c r="AC242" s="402"/>
    </row>
    <row r="243" spans="2:29" s="72" customFormat="1" ht="75" hidden="1" x14ac:dyDescent="0.25">
      <c r="B243" s="314"/>
      <c r="D243" s="69"/>
      <c r="E243" s="69"/>
      <c r="F243" s="69"/>
      <c r="G243" s="69"/>
      <c r="H243" s="69"/>
      <c r="I243" s="69"/>
      <c r="J243" s="71"/>
      <c r="K243" s="23" t="s">
        <v>193</v>
      </c>
      <c r="L243" s="80"/>
      <c r="M243" s="400"/>
      <c r="N243" s="74"/>
      <c r="O243" s="402"/>
      <c r="P243" s="422"/>
      <c r="Q243" s="422"/>
      <c r="R243" s="422"/>
      <c r="S243" s="400"/>
      <c r="T243" s="422"/>
      <c r="U243" s="402"/>
      <c r="V243" s="402"/>
      <c r="W243" s="402"/>
      <c r="X243" s="402"/>
      <c r="Y243" s="402"/>
      <c r="Z243" s="402"/>
      <c r="AA243" s="402"/>
      <c r="AB243" s="402"/>
      <c r="AC243" s="402"/>
    </row>
    <row r="244" spans="2:29" s="72" customFormat="1" ht="62.5" hidden="1" x14ac:dyDescent="0.25">
      <c r="B244" s="314"/>
      <c r="D244" s="69"/>
      <c r="E244" s="69"/>
      <c r="F244" s="69"/>
      <c r="G244" s="69"/>
      <c r="H244" s="69"/>
      <c r="I244" s="69"/>
      <c r="J244" s="71"/>
      <c r="K244" s="25" t="s">
        <v>194</v>
      </c>
      <c r="L244" s="80"/>
      <c r="M244" s="400"/>
      <c r="N244" s="74"/>
      <c r="O244" s="402"/>
      <c r="P244" s="422"/>
      <c r="Q244" s="422"/>
      <c r="R244" s="422"/>
      <c r="S244" s="422"/>
      <c r="T244" s="422"/>
      <c r="U244" s="402"/>
      <c r="V244" s="402"/>
      <c r="W244" s="402"/>
      <c r="X244" s="402"/>
      <c r="Y244" s="402"/>
      <c r="Z244" s="402"/>
      <c r="AA244" s="402"/>
      <c r="AB244" s="402"/>
      <c r="AC244" s="402"/>
    </row>
    <row r="245" spans="2:29" s="72" customFormat="1" ht="42.75" hidden="1" customHeight="1" x14ac:dyDescent="0.25">
      <c r="B245" s="314"/>
      <c r="D245" s="69"/>
      <c r="E245" s="69"/>
      <c r="F245" s="69"/>
      <c r="G245" s="69"/>
      <c r="H245" s="69"/>
      <c r="I245" s="69"/>
      <c r="J245" s="71"/>
      <c r="K245" s="25" t="s">
        <v>195</v>
      </c>
      <c r="L245" s="75"/>
      <c r="M245" s="401"/>
      <c r="N245" s="74"/>
      <c r="O245" s="402"/>
      <c r="P245" s="422"/>
      <c r="Q245" s="422"/>
      <c r="R245" s="422"/>
      <c r="S245" s="422"/>
      <c r="T245" s="422"/>
      <c r="U245" s="402"/>
      <c r="V245" s="402"/>
      <c r="W245" s="402"/>
      <c r="X245" s="402"/>
      <c r="Y245" s="402"/>
      <c r="Z245" s="402"/>
      <c r="AA245" s="402"/>
      <c r="AB245" s="402"/>
      <c r="AC245" s="402"/>
    </row>
    <row r="246" spans="2:29" s="72" customFormat="1" ht="87.5" hidden="1" x14ac:dyDescent="0.25">
      <c r="B246" s="314"/>
      <c r="D246" s="69"/>
      <c r="E246" s="69"/>
      <c r="F246" s="69"/>
      <c r="G246" s="69"/>
      <c r="H246" s="69"/>
      <c r="I246" s="69"/>
      <c r="J246" s="71"/>
      <c r="K246" s="25" t="s">
        <v>44</v>
      </c>
      <c r="L246" s="75"/>
      <c r="M246" s="401"/>
      <c r="N246" s="74"/>
      <c r="O246" s="402"/>
      <c r="P246" s="422"/>
      <c r="Q246" s="422"/>
      <c r="R246" s="422"/>
      <c r="S246" s="422"/>
      <c r="T246" s="422"/>
      <c r="U246" s="402"/>
      <c r="V246" s="402"/>
      <c r="W246" s="402"/>
      <c r="X246" s="402"/>
      <c r="Y246" s="402"/>
      <c r="Z246" s="402"/>
      <c r="AA246" s="402"/>
      <c r="AB246" s="402"/>
      <c r="AC246" s="402"/>
    </row>
    <row r="247" spans="2:29" s="72" customFormat="1" ht="42.75" customHeight="1" x14ac:dyDescent="0.25">
      <c r="B247" s="314"/>
      <c r="D247" s="69"/>
      <c r="E247" s="69"/>
      <c r="F247" s="69"/>
      <c r="G247" s="69"/>
      <c r="H247" s="69"/>
      <c r="I247" s="69"/>
      <c r="J247" s="71"/>
      <c r="K247" s="75"/>
      <c r="L247" s="75"/>
      <c r="M247" s="401"/>
      <c r="N247" s="74"/>
      <c r="O247" s="402"/>
      <c r="P247" s="422"/>
      <c r="Q247" s="422"/>
      <c r="R247" s="422"/>
      <c r="S247" s="422"/>
      <c r="T247" s="422"/>
      <c r="U247" s="402"/>
      <c r="V247" s="402"/>
      <c r="W247" s="402"/>
      <c r="X247" s="402"/>
      <c r="Y247" s="402"/>
      <c r="Z247" s="402"/>
      <c r="AA247" s="402"/>
      <c r="AB247" s="402"/>
      <c r="AC247" s="402"/>
    </row>
    <row r="248" spans="2:29" ht="28.5" customHeight="1" x14ac:dyDescent="0.25">
      <c r="B248" s="314"/>
      <c r="J248" s="72"/>
      <c r="K248" s="72"/>
      <c r="L248" s="72"/>
      <c r="M248" s="402"/>
    </row>
    <row r="249" spans="2:29" ht="14.25" customHeight="1" x14ac:dyDescent="0.25">
      <c r="B249" s="314"/>
    </row>
    <row r="250" spans="2:29" ht="28.5" customHeight="1" x14ac:dyDescent="0.25">
      <c r="B250" s="314"/>
    </row>
    <row r="251" spans="2:29" ht="14.25" customHeight="1" x14ac:dyDescent="0.25">
      <c r="B251" s="314"/>
    </row>
    <row r="252" spans="2:29" ht="14.25" customHeight="1" x14ac:dyDescent="0.25">
      <c r="B252" s="314"/>
    </row>
    <row r="253" spans="2:29" ht="28.5" customHeight="1" x14ac:dyDescent="0.25">
      <c r="B253" s="314"/>
    </row>
    <row r="254" spans="2:29" ht="14.25" customHeight="1" x14ac:dyDescent="0.25">
      <c r="B254" s="314"/>
    </row>
    <row r="255" spans="2:29" ht="42.75" customHeight="1" x14ac:dyDescent="0.25">
      <c r="B255" s="314"/>
    </row>
    <row r="256" spans="2:29" ht="14.25" customHeight="1" x14ac:dyDescent="0.25">
      <c r="B256" s="314"/>
    </row>
    <row r="257" spans="2:2" ht="28.5" customHeight="1" x14ac:dyDescent="0.25">
      <c r="B257" s="314"/>
    </row>
    <row r="258" spans="2:2" ht="42.75" customHeight="1" x14ac:dyDescent="0.25">
      <c r="B258" s="314"/>
    </row>
    <row r="259" spans="2:2" ht="28.5" customHeight="1" x14ac:dyDescent="0.25">
      <c r="B259" s="314"/>
    </row>
    <row r="260" spans="2:2" ht="14.25" customHeight="1" x14ac:dyDescent="0.25">
      <c r="B260" s="314"/>
    </row>
    <row r="261" spans="2:2" ht="28.5" customHeight="1" x14ac:dyDescent="0.25">
      <c r="B261" s="314"/>
    </row>
    <row r="262" spans="2:2" ht="14.25" customHeight="1" x14ac:dyDescent="0.25">
      <c r="B262" s="314"/>
    </row>
    <row r="263" spans="2:2" ht="28.5" customHeight="1" x14ac:dyDescent="0.25">
      <c r="B263" s="314"/>
    </row>
    <row r="264" spans="2:2" ht="66.75" customHeight="1" x14ac:dyDescent="0.25">
      <c r="B264" s="314"/>
    </row>
    <row r="265" spans="2:2" ht="12.5" x14ac:dyDescent="0.25">
      <c r="B265" s="314"/>
    </row>
    <row r="266" spans="2:2" ht="12.5" x14ac:dyDescent="0.25">
      <c r="B266" s="314"/>
    </row>
    <row r="267" spans="2:2" ht="12.5" x14ac:dyDescent="0.25">
      <c r="B267" s="314"/>
    </row>
    <row r="268" spans="2:2" ht="12.5" x14ac:dyDescent="0.25">
      <c r="B268" s="314"/>
    </row>
  </sheetData>
  <sheetProtection algorithmName="SHA-512" hashValue="L6iOSI1yKewChAvJ/C278hbekd68phf4JL5KZOJ8wt/TEua8NgXvgSTsioHnnzT3C3BTy1IdIYuPB58I9muo4Q==" saltValue="c9hEGMxB+cQb+BZuXtmXpA==" spinCount="100000" sheet="1" objects="1" selectLockedCells="1"/>
  <protectedRanges>
    <protectedRange sqref="C197:D197 G197:M197" name="Bereich23"/>
    <protectedRange sqref="C85:M86" name="Bereich9"/>
    <protectedRange sqref="C17:G19 E54:G54 C39:G41 C66:D67 E65:G67 C75:G77 E20:G21 E61:G63" name="Bereich6"/>
    <protectedRange sqref="D61:D63 D20:D21 D65" name="Bereich8"/>
    <protectedRange sqref="C106:M106 D45:M53 C146:C147 C52:C53 C46:C50 D139:M147 C140:C144" name="Bereich12"/>
    <protectedRange sqref="J110:M111" name="Bereich16"/>
    <protectedRange sqref="C59:G60" name="Bereich6_2"/>
    <protectedRange sqref="G120:K121" name="Bereich21_2"/>
    <protectedRange sqref="K125:M125" name="Bereich19_3"/>
    <protectedRange sqref="G120:K121" name="Bereich22_2"/>
    <protectedRange sqref="E113:G113 C113" name="Bereich16_1"/>
    <protectedRange sqref="C56:G56" name="Bereich5_1_3_1"/>
  </protectedRanges>
  <mergeCells count="125">
    <mergeCell ref="H91:I91"/>
    <mergeCell ref="H92:I92"/>
    <mergeCell ref="K92:L92"/>
    <mergeCell ref="K91:L91"/>
    <mergeCell ref="C9:L9"/>
    <mergeCell ref="G108:H108"/>
    <mergeCell ref="G109:H109"/>
    <mergeCell ref="E108:F108"/>
    <mergeCell ref="E109:F109"/>
    <mergeCell ref="C28:D28"/>
    <mergeCell ref="E28:F28"/>
    <mergeCell ref="E30:F30"/>
    <mergeCell ref="E40:L40"/>
    <mergeCell ref="E39:L39"/>
    <mergeCell ref="D36:L36"/>
    <mergeCell ref="G30:L30"/>
    <mergeCell ref="G28:L28"/>
    <mergeCell ref="E62:L62"/>
    <mergeCell ref="E61:L61"/>
    <mergeCell ref="E60:L60"/>
    <mergeCell ref="G31:L31"/>
    <mergeCell ref="C55:L55"/>
    <mergeCell ref="D35:L35"/>
    <mergeCell ref="C45:L53"/>
    <mergeCell ref="C113:G113"/>
    <mergeCell ref="H113:L113"/>
    <mergeCell ref="D214:L214"/>
    <mergeCell ref="C96:L96"/>
    <mergeCell ref="D174:L174"/>
    <mergeCell ref="D173:L173"/>
    <mergeCell ref="C111:G111"/>
    <mergeCell ref="C112:G112"/>
    <mergeCell ref="H112:L112"/>
    <mergeCell ref="C108:D109"/>
    <mergeCell ref="D208:L208"/>
    <mergeCell ref="D180:L180"/>
    <mergeCell ref="D183:L183"/>
    <mergeCell ref="D184:L184"/>
    <mergeCell ref="D186:L186"/>
    <mergeCell ref="D176:L176"/>
    <mergeCell ref="C124:E124"/>
    <mergeCell ref="C134:L134"/>
    <mergeCell ref="C133:L133"/>
    <mergeCell ref="D172:L172"/>
    <mergeCell ref="D166:L166"/>
    <mergeCell ref="D164:L164"/>
    <mergeCell ref="C126:E126"/>
    <mergeCell ref="C120:E120"/>
    <mergeCell ref="C5:G5"/>
    <mergeCell ref="C2:J2"/>
    <mergeCell ref="I5:L5"/>
    <mergeCell ref="D25:L25"/>
    <mergeCell ref="E21:L21"/>
    <mergeCell ref="E20:L20"/>
    <mergeCell ref="E19:L19"/>
    <mergeCell ref="E18:L18"/>
    <mergeCell ref="E17:L17"/>
    <mergeCell ref="C13:E13"/>
    <mergeCell ref="F13:L13"/>
    <mergeCell ref="C7:L7"/>
    <mergeCell ref="C11:E11"/>
    <mergeCell ref="F11:L11"/>
    <mergeCell ref="C21:D21"/>
    <mergeCell ref="D24:L24"/>
    <mergeCell ref="C3:L3"/>
    <mergeCell ref="E41:L41"/>
    <mergeCell ref="H89:L89"/>
    <mergeCell ref="C85:L86"/>
    <mergeCell ref="C84:L84"/>
    <mergeCell ref="C83:L83"/>
    <mergeCell ref="E75:L75"/>
    <mergeCell ref="E65:L65"/>
    <mergeCell ref="E63:L63"/>
    <mergeCell ref="C65:D65"/>
    <mergeCell ref="E54:I54"/>
    <mergeCell ref="E59:L59"/>
    <mergeCell ref="C56:L56"/>
    <mergeCell ref="C64:L64"/>
    <mergeCell ref="G80:L81"/>
    <mergeCell ref="E77:L77"/>
    <mergeCell ref="E76:L76"/>
    <mergeCell ref="E67:L67"/>
    <mergeCell ref="E66:L66"/>
    <mergeCell ref="C121:E121"/>
    <mergeCell ref="C122:E122"/>
    <mergeCell ref="E137:L137"/>
    <mergeCell ref="C136:L136"/>
    <mergeCell ref="C193:L193"/>
    <mergeCell ref="D170:L170"/>
    <mergeCell ref="C129:E129"/>
    <mergeCell ref="I126:K126"/>
    <mergeCell ref="F126:H126"/>
    <mergeCell ref="C139:L147"/>
    <mergeCell ref="D161:L161"/>
    <mergeCell ref="D159:L159"/>
    <mergeCell ref="F127:H127"/>
    <mergeCell ref="F128:H128"/>
    <mergeCell ref="F129:H129"/>
    <mergeCell ref="I127:K127"/>
    <mergeCell ref="I128:K128"/>
    <mergeCell ref="I129:K129"/>
    <mergeCell ref="C103:D104"/>
    <mergeCell ref="C101:L101"/>
    <mergeCell ref="C94:L94"/>
    <mergeCell ref="C196:E197"/>
    <mergeCell ref="G195:L197"/>
    <mergeCell ref="E103:F103"/>
    <mergeCell ref="G103:H103"/>
    <mergeCell ref="I103:J103"/>
    <mergeCell ref="K103:L103"/>
    <mergeCell ref="E104:F104"/>
    <mergeCell ref="G104:H104"/>
    <mergeCell ref="I104:J104"/>
    <mergeCell ref="K104:L104"/>
    <mergeCell ref="E97:L97"/>
    <mergeCell ref="K108:L108"/>
    <mergeCell ref="K109:L109"/>
    <mergeCell ref="I108:J108"/>
    <mergeCell ref="C127:E127"/>
    <mergeCell ref="C128:E128"/>
    <mergeCell ref="I109:J109"/>
    <mergeCell ref="D190:L190"/>
    <mergeCell ref="D191:L191"/>
    <mergeCell ref="F118:F119"/>
    <mergeCell ref="L118:L119"/>
  </mergeCells>
  <dataValidations count="12">
    <dataValidation type="textLength" allowBlank="1" showInputMessage="1" showErrorMessage="1" error="Dieses Feld ist auf 1.000 Zeichen begrenzt!" promptTitle="Hinweis:" prompt="Die Textlänge dieses Textfeldes ist auf maximal 1.000 Zeichen begrenzt. " sqref="C139 M139:M147 M106">
      <formula1>0</formula1>
      <formula2>1000</formula2>
    </dataValidation>
    <dataValidation allowBlank="1" showErrorMessage="1" prompt="Bitte geben Sie das Ende des Durchführungszeitraum in Form von TT.MM.JJJJ, z.B. 31.12.2017 an!_x000a_Dieses Datum muss zeitlich nach dem Anfangsdatum liegen. " sqref="K91"/>
    <dataValidation type="custom" allowBlank="1" showInputMessage="1" showErrorMessage="1" sqref="L124">
      <formula1>IF(SUM(#REF!)&gt;0,#REF!/#REF!*100,"")</formula1>
    </dataValidation>
    <dataValidation allowBlank="1" showInputMessage="1" showErrorMessage="1" sqref="M30"/>
    <dataValidation allowBlank="1" showErrorMessage="1" error="Dieses Feld ist auf 1.000 Zeichen begrenzt!" sqref="M45:M53 C45"/>
    <dataValidation allowBlank="1" showErrorMessage="1" error="Bitte geben Sie das Ende des Durchführungszeitraums in Form von TT.MM.JJJJ, z.B. 31.12.2017 an!_x000a_Dieses Datum muss zeitlich nach dem Anfangsdatum liegen. " prompt="Bitte geben Sie das Ende des Durchführungszeitraum in Form von TT.MM.JJJJ, z.B. 31.12.2017 an!_x000a_Dieses Datum muss zeitlich nach dem Anfangsdatum liegen. " sqref="M91"/>
    <dataValidation type="textLength" allowBlank="1" showInputMessage="1" showErrorMessage="1" error="Die Textlänge dieses Feldes ist begrenzt!_x000a_Bitte beschränken Sie sich auf maximal 50 Zeichen!" sqref="G28:G29 M28:M29">
      <formula1>0</formula1>
      <formula2>50</formula2>
    </dataValidation>
    <dataValidation type="textLength" allowBlank="1" showInputMessage="1" showErrorMessage="1" error="Die Länge dieses Textfeldes ist begrenzt!_x000a_Bitte beschränken Sie sich auf maximal 75 Zeichen!" sqref="M59:M63 M75:M77 M39:M41 M65:M67 E75:E77 E65:E67 E59:E63 E39:E41 E17:E21 M17:M21">
      <formula1>0</formula1>
      <formula2>75</formula2>
    </dataValidation>
    <dataValidation type="textLength" errorStyle="warning" allowBlank="1" showInputMessage="1" showErrorMessage="1" error="Die Textlänge dieses Feldes ist auf maximal 250 Zeichen begrenzt. " sqref="M85:M86">
      <formula1>0</formula1>
      <formula2>250</formula2>
    </dataValidation>
    <dataValidation type="textLength" allowBlank="1" showInputMessage="1" showErrorMessage="1" error="Der eingetragene Kurzname ist leider zu lang! _x000a_Dieses Feld ist auf maximal 20 Zeichen begrenzt! _x000a_Bitte tragen Sie einen anderen Begriff ein!" sqref="H89">
      <formula1>0</formula1>
      <formula2>20</formula2>
    </dataValidation>
    <dataValidation type="list" allowBlank="1" showInputMessage="1" showErrorMessage="1" sqref="G30">
      <formula1>K220:K246</formula1>
    </dataValidation>
    <dataValidation type="textLength" allowBlank="1" showInputMessage="1" showErrorMessage="1" error="Die Textlänge dieses Feldes ist auf maximal 250 Zeichen begrenzt. " promptTitle="Hinweis:" prompt="Die Textlänge dieses Feldes ist auf maximal 250 Zeichen begrenzt." sqref="C85:L86">
      <formula1>0</formula1>
      <formula2>250</formula2>
    </dataValidation>
  </dataValidations>
  <printOptions horizontalCentered="1"/>
  <pageMargins left="0.78740157480314965" right="0.78740157480314965" top="0.39370078740157483" bottom="0.78740157480314965" header="0.51181102362204722" footer="0.51181102362204722"/>
  <pageSetup paperSize="9" scale="61" fitToHeight="0" orientation="portrait" verticalDpi="4294967295" r:id="rId1"/>
  <headerFooter alignWithMargins="0">
    <oddFooter>&amp;L&amp;F, &amp;A&amp;RSeite &amp;P von &amp;N</oddFooter>
  </headerFooter>
  <rowBreaks count="4" manualBreakCount="4">
    <brk id="42" max="13" man="1"/>
    <brk id="87" max="13" man="1"/>
    <brk id="130" max="13" man="1"/>
    <brk id="16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2</xdr:col>
                    <xdr:colOff>520700</xdr:colOff>
                    <xdr:row>34</xdr:row>
                    <xdr:rowOff>31750</xdr:rowOff>
                  </from>
                  <to>
                    <xdr:col>2</xdr:col>
                    <xdr:colOff>723900</xdr:colOff>
                    <xdr:row>34</xdr:row>
                    <xdr:rowOff>177800</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6</xdr:col>
                    <xdr:colOff>469900</xdr:colOff>
                    <xdr:row>31</xdr:row>
                    <xdr:rowOff>76200</xdr:rowOff>
                  </from>
                  <to>
                    <xdr:col>6</xdr:col>
                    <xdr:colOff>660400</xdr:colOff>
                    <xdr:row>31</xdr:row>
                    <xdr:rowOff>203200</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2</xdr:col>
                    <xdr:colOff>520700</xdr:colOff>
                    <xdr:row>23</xdr:row>
                    <xdr:rowOff>50800</xdr:rowOff>
                  </from>
                  <to>
                    <xdr:col>2</xdr:col>
                    <xdr:colOff>717550</xdr:colOff>
                    <xdr:row>24</xdr:row>
                    <xdr:rowOff>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6</xdr:col>
                    <xdr:colOff>469900</xdr:colOff>
                    <xdr:row>32</xdr:row>
                    <xdr:rowOff>69850</xdr:rowOff>
                  </from>
                  <to>
                    <xdr:col>6</xdr:col>
                    <xdr:colOff>647700</xdr:colOff>
                    <xdr:row>32</xdr:row>
                    <xdr:rowOff>196850</xdr:rowOff>
                  </to>
                </anchor>
              </controlPr>
            </control>
          </mc:Choice>
        </mc:AlternateContent>
        <mc:AlternateContent xmlns:mc="http://schemas.openxmlformats.org/markup-compatibility/2006">
          <mc:Choice Requires="x14">
            <control shapeId="11269" r:id="rId8" name="Check Box 5">
              <controlPr locked="0" defaultSize="0" autoFill="0" autoLine="0" autoPict="0">
                <anchor moveWithCells="1">
                  <from>
                    <xdr:col>4</xdr:col>
                    <xdr:colOff>412750</xdr:colOff>
                    <xdr:row>69</xdr:row>
                    <xdr:rowOff>38100</xdr:rowOff>
                  </from>
                  <to>
                    <xdr:col>4</xdr:col>
                    <xdr:colOff>609600</xdr:colOff>
                    <xdr:row>69</xdr:row>
                    <xdr:rowOff>184150</xdr:rowOff>
                  </to>
                </anchor>
              </controlPr>
            </control>
          </mc:Choice>
        </mc:AlternateContent>
        <mc:AlternateContent xmlns:mc="http://schemas.openxmlformats.org/markup-compatibility/2006">
          <mc:Choice Requires="x14">
            <control shapeId="11270" r:id="rId9" name="Check Box 6">
              <controlPr locked="0" defaultSize="0" autoFill="0" autoLine="0" autoPict="0">
                <anchor moveWithCells="1">
                  <from>
                    <xdr:col>4</xdr:col>
                    <xdr:colOff>412750</xdr:colOff>
                    <xdr:row>70</xdr:row>
                    <xdr:rowOff>38100</xdr:rowOff>
                  </from>
                  <to>
                    <xdr:col>4</xdr:col>
                    <xdr:colOff>609600</xdr:colOff>
                    <xdr:row>70</xdr:row>
                    <xdr:rowOff>184150</xdr:rowOff>
                  </to>
                </anchor>
              </controlPr>
            </control>
          </mc:Choice>
        </mc:AlternateContent>
        <mc:AlternateContent xmlns:mc="http://schemas.openxmlformats.org/markup-compatibility/2006">
          <mc:Choice Requires="x14">
            <control shapeId="11271" r:id="rId10" name="Check Box 7">
              <controlPr locked="0" defaultSize="0" autoFill="0" autoLine="0" autoPict="0">
                <anchor moveWithCells="1">
                  <from>
                    <xdr:col>4</xdr:col>
                    <xdr:colOff>412750</xdr:colOff>
                    <xdr:row>71</xdr:row>
                    <xdr:rowOff>38100</xdr:rowOff>
                  </from>
                  <to>
                    <xdr:col>4</xdr:col>
                    <xdr:colOff>609600</xdr:colOff>
                    <xdr:row>71</xdr:row>
                    <xdr:rowOff>184150</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4</xdr:col>
                    <xdr:colOff>412750</xdr:colOff>
                    <xdr:row>72</xdr:row>
                    <xdr:rowOff>38100</xdr:rowOff>
                  </from>
                  <to>
                    <xdr:col>4</xdr:col>
                    <xdr:colOff>609600</xdr:colOff>
                    <xdr:row>72</xdr:row>
                    <xdr:rowOff>184150</xdr:rowOff>
                  </to>
                </anchor>
              </controlPr>
            </control>
          </mc:Choice>
        </mc:AlternateContent>
        <mc:AlternateContent xmlns:mc="http://schemas.openxmlformats.org/markup-compatibility/2006">
          <mc:Choice Requires="x14">
            <control shapeId="11273" r:id="rId12" name="Check Box 9">
              <controlPr locked="0" defaultSize="0" autoFill="0" autoLine="0" autoPict="0">
                <anchor moveWithCells="1">
                  <from>
                    <xdr:col>2</xdr:col>
                    <xdr:colOff>368300</xdr:colOff>
                    <xdr:row>79</xdr:row>
                    <xdr:rowOff>69850</xdr:rowOff>
                  </from>
                  <to>
                    <xdr:col>2</xdr:col>
                    <xdr:colOff>558800</xdr:colOff>
                    <xdr:row>79</xdr:row>
                    <xdr:rowOff>215900</xdr:rowOff>
                  </to>
                </anchor>
              </controlPr>
            </control>
          </mc:Choice>
        </mc:AlternateContent>
        <mc:AlternateContent xmlns:mc="http://schemas.openxmlformats.org/markup-compatibility/2006">
          <mc:Choice Requires="x14">
            <control shapeId="11274" r:id="rId13" name="Check Box 10">
              <controlPr locked="0" defaultSize="0" autoFill="0" autoLine="0" autoPict="0">
                <anchor moveWithCells="1">
                  <from>
                    <xdr:col>3</xdr:col>
                    <xdr:colOff>241300</xdr:colOff>
                    <xdr:row>79</xdr:row>
                    <xdr:rowOff>69850</xdr:rowOff>
                  </from>
                  <to>
                    <xdr:col>3</xdr:col>
                    <xdr:colOff>444500</xdr:colOff>
                    <xdr:row>79</xdr:row>
                    <xdr:rowOff>203200</xdr:rowOff>
                  </to>
                </anchor>
              </controlPr>
            </control>
          </mc:Choice>
        </mc:AlternateContent>
        <mc:AlternateContent xmlns:mc="http://schemas.openxmlformats.org/markup-compatibility/2006">
          <mc:Choice Requires="x14">
            <control shapeId="11282" r:id="rId14" name="Check Box 18">
              <controlPr locked="0" defaultSize="0" autoFill="0" autoLine="0" autoPict="0">
                <anchor moveWithCells="1">
                  <from>
                    <xdr:col>3</xdr:col>
                    <xdr:colOff>222250</xdr:colOff>
                    <xdr:row>151</xdr:row>
                    <xdr:rowOff>12700</xdr:rowOff>
                  </from>
                  <to>
                    <xdr:col>3</xdr:col>
                    <xdr:colOff>444500</xdr:colOff>
                    <xdr:row>152</xdr:row>
                    <xdr:rowOff>38100</xdr:rowOff>
                  </to>
                </anchor>
              </controlPr>
            </control>
          </mc:Choice>
        </mc:AlternateContent>
        <mc:AlternateContent xmlns:mc="http://schemas.openxmlformats.org/markup-compatibility/2006">
          <mc:Choice Requires="x14">
            <control shapeId="11283" r:id="rId15" name="Check Box 19">
              <controlPr locked="0" defaultSize="0" autoFill="0" autoLine="0" autoPict="0">
                <anchor moveWithCells="1">
                  <from>
                    <xdr:col>3</xdr:col>
                    <xdr:colOff>222250</xdr:colOff>
                    <xdr:row>152</xdr:row>
                    <xdr:rowOff>12700</xdr:rowOff>
                  </from>
                  <to>
                    <xdr:col>3</xdr:col>
                    <xdr:colOff>444500</xdr:colOff>
                    <xdr:row>153</xdr:row>
                    <xdr:rowOff>38100</xdr:rowOff>
                  </to>
                </anchor>
              </controlPr>
            </control>
          </mc:Choice>
        </mc:AlternateContent>
        <mc:AlternateContent xmlns:mc="http://schemas.openxmlformats.org/markup-compatibility/2006">
          <mc:Choice Requires="x14">
            <control shapeId="11284" r:id="rId16" name="Check Box 20">
              <controlPr locked="0" defaultSize="0" autoFill="0" autoLine="0" autoPict="0">
                <anchor moveWithCells="1">
                  <from>
                    <xdr:col>3</xdr:col>
                    <xdr:colOff>222250</xdr:colOff>
                    <xdr:row>153</xdr:row>
                    <xdr:rowOff>12700</xdr:rowOff>
                  </from>
                  <to>
                    <xdr:col>3</xdr:col>
                    <xdr:colOff>444500</xdr:colOff>
                    <xdr:row>154</xdr:row>
                    <xdr:rowOff>38100</xdr:rowOff>
                  </to>
                </anchor>
              </controlPr>
            </control>
          </mc:Choice>
        </mc:AlternateContent>
        <mc:AlternateContent xmlns:mc="http://schemas.openxmlformats.org/markup-compatibility/2006">
          <mc:Choice Requires="x14">
            <control shapeId="11285" r:id="rId17" name="Check Box 21">
              <controlPr locked="0" defaultSize="0" autoFill="0" autoLine="0" autoPict="0">
                <anchor moveWithCells="1">
                  <from>
                    <xdr:col>2</xdr:col>
                    <xdr:colOff>222250</xdr:colOff>
                    <xdr:row>201</xdr:row>
                    <xdr:rowOff>0</xdr:rowOff>
                  </from>
                  <to>
                    <xdr:col>2</xdr:col>
                    <xdr:colOff>444500</xdr:colOff>
                    <xdr:row>202</xdr:row>
                    <xdr:rowOff>44450</xdr:rowOff>
                  </to>
                </anchor>
              </controlPr>
            </control>
          </mc:Choice>
        </mc:AlternateContent>
        <mc:AlternateContent xmlns:mc="http://schemas.openxmlformats.org/markup-compatibility/2006">
          <mc:Choice Requires="x14">
            <control shapeId="11286" r:id="rId18" name="Check Box 22">
              <controlPr locked="0" defaultSize="0" autoFill="0" autoLine="0" autoPict="0">
                <anchor moveWithCells="1">
                  <from>
                    <xdr:col>2</xdr:col>
                    <xdr:colOff>222250</xdr:colOff>
                    <xdr:row>203</xdr:row>
                    <xdr:rowOff>0</xdr:rowOff>
                  </from>
                  <to>
                    <xdr:col>2</xdr:col>
                    <xdr:colOff>444500</xdr:colOff>
                    <xdr:row>204</xdr:row>
                    <xdr:rowOff>44450</xdr:rowOff>
                  </to>
                </anchor>
              </controlPr>
            </control>
          </mc:Choice>
        </mc:AlternateContent>
        <mc:AlternateContent xmlns:mc="http://schemas.openxmlformats.org/markup-compatibility/2006">
          <mc:Choice Requires="x14">
            <control shapeId="11287" r:id="rId19" name="Check Box 23">
              <controlPr locked="0" defaultSize="0" autoFill="0" autoLine="0" autoPict="0">
                <anchor moveWithCells="1">
                  <from>
                    <xdr:col>2</xdr:col>
                    <xdr:colOff>222250</xdr:colOff>
                    <xdr:row>207</xdr:row>
                    <xdr:rowOff>12700</xdr:rowOff>
                  </from>
                  <to>
                    <xdr:col>2</xdr:col>
                    <xdr:colOff>444500</xdr:colOff>
                    <xdr:row>207</xdr:row>
                    <xdr:rowOff>254000</xdr:rowOff>
                  </to>
                </anchor>
              </controlPr>
            </control>
          </mc:Choice>
        </mc:AlternateContent>
        <mc:AlternateContent xmlns:mc="http://schemas.openxmlformats.org/markup-compatibility/2006">
          <mc:Choice Requires="x14">
            <control shapeId="11288" r:id="rId20" name="Check Box 24">
              <controlPr locked="0" defaultSize="0" autoFill="0" autoLine="0" autoPict="0">
                <anchor moveWithCells="1">
                  <from>
                    <xdr:col>2</xdr:col>
                    <xdr:colOff>222250</xdr:colOff>
                    <xdr:row>210</xdr:row>
                    <xdr:rowOff>177800</xdr:rowOff>
                  </from>
                  <to>
                    <xdr:col>2</xdr:col>
                    <xdr:colOff>444500</xdr:colOff>
                    <xdr:row>212</xdr:row>
                    <xdr:rowOff>50800</xdr:rowOff>
                  </to>
                </anchor>
              </controlPr>
            </control>
          </mc:Choice>
        </mc:AlternateContent>
        <mc:AlternateContent xmlns:mc="http://schemas.openxmlformats.org/markup-compatibility/2006">
          <mc:Choice Requires="x14">
            <control shapeId="11289" r:id="rId21" name="Check Box 25">
              <controlPr locked="0" defaultSize="0" autoFill="0" autoLine="0" autoPict="0">
                <anchor moveWithCells="1">
                  <from>
                    <xdr:col>2</xdr:col>
                    <xdr:colOff>222250</xdr:colOff>
                    <xdr:row>212</xdr:row>
                    <xdr:rowOff>139700</xdr:rowOff>
                  </from>
                  <to>
                    <xdr:col>2</xdr:col>
                    <xdr:colOff>444500</xdr:colOff>
                    <xdr:row>213</xdr:row>
                    <xdr:rowOff>228600</xdr:rowOff>
                  </to>
                </anchor>
              </controlPr>
            </control>
          </mc:Choice>
        </mc:AlternateContent>
        <mc:AlternateContent xmlns:mc="http://schemas.openxmlformats.org/markup-compatibility/2006">
          <mc:Choice Requires="x14">
            <control shapeId="11290" r:id="rId22" name="Check Box 26">
              <controlPr locked="0" defaultSize="0" autoFill="0" autoLine="0" autoPict="0">
                <anchor moveWithCells="1">
                  <from>
                    <xdr:col>2</xdr:col>
                    <xdr:colOff>222250</xdr:colOff>
                    <xdr:row>204</xdr:row>
                    <xdr:rowOff>184150</xdr:rowOff>
                  </from>
                  <to>
                    <xdr:col>2</xdr:col>
                    <xdr:colOff>444500</xdr:colOff>
                    <xdr:row>206</xdr:row>
                    <xdr:rowOff>44450</xdr:rowOff>
                  </to>
                </anchor>
              </controlPr>
            </control>
          </mc:Choice>
        </mc:AlternateContent>
        <mc:AlternateContent xmlns:mc="http://schemas.openxmlformats.org/markup-compatibility/2006">
          <mc:Choice Requires="x14">
            <control shapeId="11291" r:id="rId23" name="Check Box 27">
              <controlPr locked="0" defaultSize="0" autoFill="0" autoLine="0" autoPict="0">
                <anchor moveWithCells="1">
                  <from>
                    <xdr:col>2</xdr:col>
                    <xdr:colOff>222250</xdr:colOff>
                    <xdr:row>209</xdr:row>
                    <xdr:rowOff>12700</xdr:rowOff>
                  </from>
                  <to>
                    <xdr:col>2</xdr:col>
                    <xdr:colOff>444500</xdr:colOff>
                    <xdr:row>210</xdr:row>
                    <xdr:rowOff>63500</xdr:rowOff>
                  </to>
                </anchor>
              </controlPr>
            </control>
          </mc:Choice>
        </mc:AlternateContent>
        <mc:AlternateContent xmlns:mc="http://schemas.openxmlformats.org/markup-compatibility/2006">
          <mc:Choice Requires="x14">
            <control shapeId="11312" r:id="rId24" name="Check Box 48">
              <controlPr locked="0" defaultSize="0" autoFill="0" autoLine="0" autoPict="0">
                <anchor moveWithCells="1">
                  <from>
                    <xdr:col>2</xdr:col>
                    <xdr:colOff>368300</xdr:colOff>
                    <xdr:row>96</xdr:row>
                    <xdr:rowOff>63500</xdr:rowOff>
                  </from>
                  <to>
                    <xdr:col>2</xdr:col>
                    <xdr:colOff>558800</xdr:colOff>
                    <xdr:row>96</xdr:row>
                    <xdr:rowOff>209550</xdr:rowOff>
                  </to>
                </anchor>
              </controlPr>
            </control>
          </mc:Choice>
        </mc:AlternateContent>
        <mc:AlternateContent xmlns:mc="http://schemas.openxmlformats.org/markup-compatibility/2006">
          <mc:Choice Requires="x14">
            <control shapeId="11313" r:id="rId25" name="Check Box 49">
              <controlPr locked="0" defaultSize="0" autoFill="0" autoLine="0" autoPict="0">
                <anchor moveWithCells="1">
                  <from>
                    <xdr:col>3</xdr:col>
                    <xdr:colOff>241300</xdr:colOff>
                    <xdr:row>96</xdr:row>
                    <xdr:rowOff>63500</xdr:rowOff>
                  </from>
                  <to>
                    <xdr:col>3</xdr:col>
                    <xdr:colOff>444500</xdr:colOff>
                    <xdr:row>96</xdr:row>
                    <xdr:rowOff>196850</xdr:rowOff>
                  </to>
                </anchor>
              </controlPr>
            </control>
          </mc:Choice>
        </mc:AlternateContent>
        <mc:AlternateContent xmlns:mc="http://schemas.openxmlformats.org/markup-compatibility/2006">
          <mc:Choice Requires="x14">
            <control shapeId="11314" r:id="rId26" name="Check Box 50">
              <controlPr locked="0" defaultSize="0" autoFill="0" autoLine="0" autoPict="0">
                <anchor moveWithCells="1">
                  <from>
                    <xdr:col>2</xdr:col>
                    <xdr:colOff>368300</xdr:colOff>
                    <xdr:row>136</xdr:row>
                    <xdr:rowOff>101600</xdr:rowOff>
                  </from>
                  <to>
                    <xdr:col>2</xdr:col>
                    <xdr:colOff>558800</xdr:colOff>
                    <xdr:row>136</xdr:row>
                    <xdr:rowOff>234950</xdr:rowOff>
                  </to>
                </anchor>
              </controlPr>
            </control>
          </mc:Choice>
        </mc:AlternateContent>
        <mc:AlternateContent xmlns:mc="http://schemas.openxmlformats.org/markup-compatibility/2006">
          <mc:Choice Requires="x14">
            <control shapeId="11315" r:id="rId27" name="Check Box 51">
              <controlPr locked="0" defaultSize="0" autoFill="0" autoLine="0" autoPict="0">
                <anchor moveWithCells="1">
                  <from>
                    <xdr:col>3</xdr:col>
                    <xdr:colOff>241300</xdr:colOff>
                    <xdr:row>136</xdr:row>
                    <xdr:rowOff>101600</xdr:rowOff>
                  </from>
                  <to>
                    <xdr:col>3</xdr:col>
                    <xdr:colOff>444500</xdr:colOff>
                    <xdr:row>136</xdr:row>
                    <xdr:rowOff>234950</xdr:rowOff>
                  </to>
                </anchor>
              </controlPr>
            </control>
          </mc:Choice>
        </mc:AlternateContent>
        <mc:AlternateContent xmlns:mc="http://schemas.openxmlformats.org/markup-compatibility/2006">
          <mc:Choice Requires="x14">
            <control shapeId="11318" r:id="rId28" name="Check Box 54">
              <controlPr locked="0" defaultSize="0" autoFill="0" autoLine="0" autoPict="0">
                <anchor moveWithCells="1">
                  <from>
                    <xdr:col>2</xdr:col>
                    <xdr:colOff>222250</xdr:colOff>
                    <xdr:row>214</xdr:row>
                    <xdr:rowOff>127000</xdr:rowOff>
                  </from>
                  <to>
                    <xdr:col>2</xdr:col>
                    <xdr:colOff>444500</xdr:colOff>
                    <xdr:row>216</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5" tint="0.79998168889431442"/>
    <pageSetUpPr fitToPage="1"/>
  </sheetPr>
  <dimension ref="A1:P504"/>
  <sheetViews>
    <sheetView showGridLines="0" zoomScaleNormal="100" workbookViewId="0">
      <selection activeCell="F14" sqref="F14"/>
    </sheetView>
  </sheetViews>
  <sheetFormatPr baseColWidth="10" defaultColWidth="11.453125" defaultRowHeight="27.75" customHeight="1" x14ac:dyDescent="0.35"/>
  <cols>
    <col min="1" max="1" width="3.81640625" style="32" customWidth="1"/>
    <col min="2" max="2" width="7.1796875" style="33" customWidth="1"/>
    <col min="3" max="3" width="40.90625" style="34" customWidth="1"/>
    <col min="4" max="4" width="15.81640625" style="35" customWidth="1"/>
    <col min="5" max="9" width="15.81640625" style="36" customWidth="1"/>
    <col min="10" max="10" width="4" style="37" customWidth="1"/>
    <col min="11" max="11" width="18.453125" style="5" hidden="1" customWidth="1"/>
    <col min="12" max="12" width="11.453125" style="26" hidden="1" customWidth="1"/>
    <col min="13" max="13" width="0" style="76" hidden="1" customWidth="1"/>
    <col min="14" max="16384" width="11.453125" style="76"/>
  </cols>
  <sheetData>
    <row r="1" spans="1:16" ht="12" customHeight="1" x14ac:dyDescent="0.35">
      <c r="A1" s="144"/>
      <c r="B1" s="145"/>
      <c r="C1" s="146"/>
      <c r="D1" s="147"/>
      <c r="E1" s="148"/>
      <c r="F1" s="148"/>
      <c r="G1" s="148"/>
      <c r="H1" s="148"/>
      <c r="I1" s="148"/>
      <c r="J1" s="149"/>
    </row>
    <row r="2" spans="1:16" s="27" customFormat="1" ht="20" x14ac:dyDescent="0.35">
      <c r="A2" s="144"/>
      <c r="B2" s="664" t="s">
        <v>163</v>
      </c>
      <c r="C2" s="665"/>
      <c r="D2" s="665"/>
      <c r="E2" s="665"/>
      <c r="F2" s="665"/>
      <c r="G2" s="665"/>
      <c r="H2" s="665"/>
      <c r="I2" s="150"/>
      <c r="J2" s="149"/>
      <c r="K2" s="374" t="s">
        <v>285</v>
      </c>
      <c r="L2" s="371"/>
    </row>
    <row r="3" spans="1:16" ht="14.4" customHeight="1" x14ac:dyDescent="0.35">
      <c r="A3" s="144"/>
      <c r="B3" s="145"/>
      <c r="C3" s="146"/>
      <c r="D3" s="147"/>
      <c r="E3" s="148"/>
      <c r="F3" s="148"/>
      <c r="G3" s="148"/>
      <c r="H3" s="148"/>
      <c r="I3" s="148"/>
      <c r="J3" s="149"/>
      <c r="K3" s="661" t="s">
        <v>286</v>
      </c>
      <c r="L3" s="661"/>
    </row>
    <row r="4" spans="1:16" ht="18" x14ac:dyDescent="0.35">
      <c r="A4" s="144"/>
      <c r="B4" s="145"/>
      <c r="C4" s="151" t="s">
        <v>58</v>
      </c>
      <c r="D4" s="147"/>
      <c r="E4" s="152"/>
      <c r="F4" s="148"/>
      <c r="G4" s="148"/>
      <c r="H4" s="148"/>
      <c r="I4" s="148"/>
      <c r="J4" s="149"/>
      <c r="K4" s="661"/>
      <c r="L4" s="661"/>
      <c r="M4" s="77"/>
    </row>
    <row r="5" spans="1:16" ht="24" customHeight="1" x14ac:dyDescent="0.35">
      <c r="A5" s="144"/>
      <c r="B5" s="145"/>
      <c r="C5" s="153"/>
      <c r="D5" s="666" t="s">
        <v>10</v>
      </c>
      <c r="E5" s="154">
        <v>2022</v>
      </c>
      <c r="F5" s="155">
        <f>E5+1</f>
        <v>2023</v>
      </c>
      <c r="G5" s="155">
        <f t="shared" ref="G5:I5" si="0">F5+1</f>
        <v>2024</v>
      </c>
      <c r="H5" s="441">
        <f t="shared" si="0"/>
        <v>2025</v>
      </c>
      <c r="I5" s="441">
        <f t="shared" si="0"/>
        <v>2026</v>
      </c>
      <c r="J5" s="149"/>
      <c r="K5" s="372">
        <v>2026</v>
      </c>
      <c r="L5" s="29"/>
      <c r="M5" s="77"/>
    </row>
    <row r="6" spans="1:16" ht="14.5" x14ac:dyDescent="0.35">
      <c r="A6" s="144"/>
      <c r="B6" s="668" t="s">
        <v>57</v>
      </c>
      <c r="C6" s="668"/>
      <c r="D6" s="667"/>
      <c r="E6" s="156" t="s">
        <v>29</v>
      </c>
      <c r="F6" s="156" t="s">
        <v>31</v>
      </c>
      <c r="G6" s="156" t="s">
        <v>131</v>
      </c>
      <c r="H6" s="442" t="s">
        <v>132</v>
      </c>
      <c r="I6" s="442" t="s">
        <v>133</v>
      </c>
      <c r="J6" s="149"/>
      <c r="K6" s="373" t="s">
        <v>133</v>
      </c>
      <c r="L6" s="29"/>
      <c r="M6" s="77"/>
    </row>
    <row r="7" spans="1:16" ht="14.5" x14ac:dyDescent="0.35">
      <c r="A7" s="144"/>
      <c r="B7" s="145"/>
      <c r="C7" s="146"/>
      <c r="D7" s="157"/>
      <c r="E7" s="158"/>
      <c r="F7" s="158"/>
      <c r="G7" s="158"/>
      <c r="H7" s="158"/>
      <c r="I7" s="158"/>
      <c r="J7" s="149"/>
      <c r="K7" s="28"/>
      <c r="L7" s="29"/>
      <c r="M7" s="77"/>
    </row>
    <row r="8" spans="1:16" ht="30" customHeight="1" x14ac:dyDescent="0.35">
      <c r="A8" s="144"/>
      <c r="B8" s="145" t="s">
        <v>66</v>
      </c>
      <c r="C8" s="669" t="s">
        <v>220</v>
      </c>
      <c r="D8" s="670"/>
      <c r="E8" s="670"/>
      <c r="F8" s="670"/>
      <c r="G8" s="670"/>
      <c r="H8" s="670"/>
      <c r="I8" s="159"/>
      <c r="J8" s="149"/>
      <c r="K8" s="28"/>
      <c r="L8" s="29"/>
      <c r="M8" s="77"/>
    </row>
    <row r="9" spans="1:16" ht="30" customHeight="1" x14ac:dyDescent="0.35">
      <c r="A9" s="144"/>
      <c r="B9" s="160" t="s">
        <v>22</v>
      </c>
      <c r="C9" s="161" t="s">
        <v>80</v>
      </c>
      <c r="D9" s="170">
        <f>SUM(E9:I9)</f>
        <v>0</v>
      </c>
      <c r="E9" s="171">
        <f>'Übersicht Personalausgaben'!J101</f>
        <v>0</v>
      </c>
      <c r="F9" s="171">
        <f>'Übersicht Personalausgaben'!J178</f>
        <v>0</v>
      </c>
      <c r="G9" s="171">
        <f>'Übersicht Personalausgaben'!J254</f>
        <v>0</v>
      </c>
      <c r="H9" s="443">
        <f>'Übersicht Personalausgaben'!J330</f>
        <v>0</v>
      </c>
      <c r="I9" s="443">
        <f>'Übersicht Personalausgaben'!J406</f>
        <v>0</v>
      </c>
      <c r="J9" s="149"/>
      <c r="K9" s="28"/>
      <c r="L9" s="29"/>
      <c r="M9" s="77"/>
    </row>
    <row r="10" spans="1:16" ht="30" customHeight="1" x14ac:dyDescent="0.35">
      <c r="A10" s="144"/>
      <c r="B10" s="162" t="s">
        <v>69</v>
      </c>
      <c r="C10" s="161" t="s">
        <v>284</v>
      </c>
      <c r="D10" s="170">
        <f>SUM(E10:I10)</f>
        <v>0</v>
      </c>
      <c r="E10" s="172" t="str">
        <f>IF(E9=0," ",E9*0.15)</f>
        <v xml:space="preserve"> </v>
      </c>
      <c r="F10" s="172" t="str">
        <f t="shared" ref="F10:I10" si="1">IF(F9=0," ",F9*0.15)</f>
        <v xml:space="preserve"> </v>
      </c>
      <c r="G10" s="172" t="str">
        <f t="shared" si="1"/>
        <v xml:space="preserve"> </v>
      </c>
      <c r="H10" s="444" t="str">
        <f t="shared" si="1"/>
        <v xml:space="preserve"> </v>
      </c>
      <c r="I10" s="444" t="str">
        <f t="shared" si="1"/>
        <v xml:space="preserve"> </v>
      </c>
      <c r="J10" s="149"/>
      <c r="K10" s="28"/>
      <c r="L10" s="29"/>
      <c r="M10" s="77"/>
    </row>
    <row r="11" spans="1:16" ht="30" customHeight="1" x14ac:dyDescent="0.35">
      <c r="A11" s="144"/>
      <c r="B11" s="671" t="s">
        <v>67</v>
      </c>
      <c r="C11" s="671"/>
      <c r="D11" s="170">
        <f>SUM(E11:I11)</f>
        <v>0</v>
      </c>
      <c r="E11" s="170">
        <f>SUM(E9:E10)</f>
        <v>0</v>
      </c>
      <c r="F11" s="170">
        <f>SUM(F9:F10)</f>
        <v>0</v>
      </c>
      <c r="G11" s="170">
        <f t="shared" ref="G11:I11" si="2">SUM(G9:G10)</f>
        <v>0</v>
      </c>
      <c r="H11" s="445">
        <f t="shared" si="2"/>
        <v>0</v>
      </c>
      <c r="I11" s="445">
        <f t="shared" si="2"/>
        <v>0</v>
      </c>
      <c r="J11" s="149"/>
      <c r="K11" s="28"/>
      <c r="L11" s="29"/>
      <c r="M11" s="77"/>
    </row>
    <row r="12" spans="1:16" ht="30" customHeight="1" x14ac:dyDescent="0.35">
      <c r="A12" s="144"/>
      <c r="B12" s="370"/>
      <c r="C12" s="146"/>
      <c r="D12" s="163"/>
      <c r="E12" s="164"/>
      <c r="F12" s="165"/>
      <c r="G12" s="165"/>
      <c r="H12" s="165"/>
      <c r="I12" s="165"/>
      <c r="J12" s="149"/>
      <c r="K12" s="28"/>
      <c r="L12" s="29"/>
      <c r="M12" s="77"/>
    </row>
    <row r="13" spans="1:16" ht="30" customHeight="1" x14ac:dyDescent="0.3">
      <c r="A13" s="144"/>
      <c r="B13" s="145" t="s">
        <v>79</v>
      </c>
      <c r="C13" s="145" t="s">
        <v>84</v>
      </c>
      <c r="D13" s="166"/>
      <c r="E13" s="166"/>
      <c r="F13" s="166"/>
      <c r="G13" s="166"/>
      <c r="H13" s="166"/>
      <c r="I13" s="166"/>
      <c r="J13" s="167"/>
      <c r="K13" s="77"/>
      <c r="L13" s="8"/>
      <c r="M13" s="5"/>
      <c r="N13" s="5"/>
      <c r="O13" s="5"/>
      <c r="P13" s="26"/>
    </row>
    <row r="14" spans="1:16" ht="63.65" customHeight="1" x14ac:dyDescent="0.3">
      <c r="A14" s="144"/>
      <c r="B14" s="168" t="s">
        <v>68</v>
      </c>
      <c r="C14" s="169" t="s">
        <v>291</v>
      </c>
      <c r="D14" s="170">
        <f>SUM(E14:I14)</f>
        <v>0</v>
      </c>
      <c r="E14" s="24"/>
      <c r="F14" s="24"/>
      <c r="G14" s="24"/>
      <c r="H14" s="447"/>
      <c r="I14" s="447"/>
      <c r="J14" s="167"/>
      <c r="K14" s="77"/>
      <c r="L14" s="8"/>
      <c r="M14" s="5"/>
      <c r="N14" s="5"/>
      <c r="O14" s="5"/>
      <c r="P14" s="26"/>
    </row>
    <row r="15" spans="1:16" s="31" customFormat="1" ht="30" customHeight="1" thickBot="1" x14ac:dyDescent="0.4">
      <c r="A15" s="144"/>
      <c r="B15" s="166"/>
      <c r="C15" s="167"/>
      <c r="D15" s="163"/>
      <c r="E15" s="165"/>
      <c r="F15" s="165"/>
      <c r="G15" s="165"/>
      <c r="H15" s="165"/>
      <c r="I15" s="165"/>
      <c r="J15" s="149"/>
      <c r="K15" s="30"/>
      <c r="L15" s="30"/>
      <c r="M15" s="9"/>
    </row>
    <row r="16" spans="1:16" ht="27.75" customHeight="1" thickBot="1" x14ac:dyDescent="0.4">
      <c r="A16" s="144"/>
      <c r="B16" s="662" t="s">
        <v>56</v>
      </c>
      <c r="C16" s="663"/>
      <c r="D16" s="173">
        <f>SUM(E16:I16)</f>
        <v>0</v>
      </c>
      <c r="E16" s="173">
        <f>E11-E14</f>
        <v>0</v>
      </c>
      <c r="F16" s="173">
        <f t="shared" ref="F16:I16" si="3">F11-F14</f>
        <v>0</v>
      </c>
      <c r="G16" s="173">
        <f t="shared" si="3"/>
        <v>0</v>
      </c>
      <c r="H16" s="446">
        <f t="shared" si="3"/>
        <v>0</v>
      </c>
      <c r="I16" s="446">
        <f t="shared" si="3"/>
        <v>0</v>
      </c>
      <c r="J16" s="149"/>
      <c r="K16" s="28"/>
      <c r="L16" s="29"/>
      <c r="M16" s="77"/>
    </row>
    <row r="17" spans="1:13" ht="14.5" x14ac:dyDescent="0.35">
      <c r="A17" s="144"/>
      <c r="B17" s="145"/>
      <c r="C17" s="146"/>
      <c r="D17" s="147"/>
      <c r="E17" s="148"/>
      <c r="F17" s="148"/>
      <c r="G17" s="148"/>
      <c r="H17" s="148"/>
      <c r="I17" s="148"/>
      <c r="J17" s="149"/>
      <c r="K17" s="28"/>
      <c r="L17" s="29"/>
      <c r="M17" s="77"/>
    </row>
    <row r="18" spans="1:13" ht="14.5" x14ac:dyDescent="0.35">
      <c r="A18" s="144"/>
      <c r="B18" s="145"/>
      <c r="C18" s="146"/>
      <c r="D18" s="147"/>
      <c r="E18" s="148"/>
      <c r="F18" s="148"/>
      <c r="G18" s="148"/>
      <c r="H18" s="148"/>
      <c r="I18" s="148"/>
      <c r="J18" s="149"/>
      <c r="K18" s="28"/>
      <c r="L18" s="29"/>
      <c r="M18" s="77"/>
    </row>
    <row r="375" spans="13:13" ht="27.75" customHeight="1" x14ac:dyDescent="0.35">
      <c r="M375" s="76">
        <f>M372</f>
        <v>0</v>
      </c>
    </row>
    <row r="404" spans="13:14" ht="27.75" customHeight="1" x14ac:dyDescent="0.35">
      <c r="M404" s="76">
        <f>D404+F404+H404+K404</f>
        <v>0</v>
      </c>
      <c r="N404" s="76">
        <f>E404+G404+J404+L404</f>
        <v>0</v>
      </c>
    </row>
    <row r="415" spans="13:14" ht="27.75" customHeight="1" x14ac:dyDescent="0.35">
      <c r="M415" s="76">
        <f>M412</f>
        <v>0</v>
      </c>
    </row>
    <row r="502" spans="7:7" ht="27.75" customHeight="1" x14ac:dyDescent="0.35">
      <c r="G502" s="36" t="str">
        <f>IF(M406&gt;0,G495/M406," ")</f>
        <v xml:space="preserve"> </v>
      </c>
    </row>
    <row r="504" spans="7:7" ht="27.75" customHeight="1" x14ac:dyDescent="0.35">
      <c r="G504" s="36" t="str">
        <f>IF(M406&gt;0,G497/M406," ")</f>
        <v xml:space="preserve"> </v>
      </c>
    </row>
  </sheetData>
  <sheetProtection algorithmName="SHA-512" hashValue="fL77gnDzh8wZQLsvnMm8zjf7v4Ue4WSICFMBTI2hMShWamTSOL003d6Wh7seBzVtAyt6sL4/PruVuE+kiHdkPg==" saltValue="dDoQvI2dcPz9WJUtc0/YfQ==" spinCount="100000" sheet="1" selectLockedCells="1"/>
  <mergeCells count="7">
    <mergeCell ref="K3:L4"/>
    <mergeCell ref="B16:C16"/>
    <mergeCell ref="B2:H2"/>
    <mergeCell ref="D5:D6"/>
    <mergeCell ref="B6:C6"/>
    <mergeCell ref="C8:H8"/>
    <mergeCell ref="B11:C11"/>
  </mergeCells>
  <dataValidations count="1">
    <dataValidation type="decimal" allowBlank="1" showInputMessage="1" showErrorMessage="1" error="In dieses Feld kann nur ein Geldbetrag zwischen 0 und 10.000.000 Euro eingetragen werden!" sqref="E14:I14 E10:I10">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57" orientation="portrait" horizontalDpi="4294967295" verticalDpi="4294967295" r:id="rId1"/>
  <headerFooter alignWithMargins="0">
    <oddFooter>&amp;L&amp;F, &amp;A&amp;RSeite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79998168889431442"/>
    <pageSetUpPr fitToPage="1"/>
  </sheetPr>
  <dimension ref="A1:P508"/>
  <sheetViews>
    <sheetView showGridLines="0" zoomScale="80" zoomScaleNormal="80" workbookViewId="0">
      <selection activeCell="F15" sqref="F15"/>
    </sheetView>
  </sheetViews>
  <sheetFormatPr baseColWidth="10" defaultColWidth="11.453125" defaultRowHeight="27.75" customHeight="1" x14ac:dyDescent="0.3"/>
  <cols>
    <col min="1" max="1" width="3.81640625" style="32" customWidth="1"/>
    <col min="2" max="2" width="5.81640625" style="38" customWidth="1"/>
    <col min="3" max="3" width="36.81640625" style="34" customWidth="1"/>
    <col min="4" max="4" width="15.81640625" style="39" customWidth="1"/>
    <col min="5" max="9" width="15.81640625" style="36" customWidth="1"/>
    <col min="10" max="10" width="3.81640625" style="40" customWidth="1"/>
    <col min="11" max="11" width="11.453125" style="76"/>
    <col min="12" max="12" width="11.453125" style="8"/>
    <col min="13" max="15" width="11.453125" style="5"/>
    <col min="16" max="16" width="11.453125" style="26"/>
    <col min="17" max="16384" width="11.453125" style="76"/>
  </cols>
  <sheetData>
    <row r="1" spans="1:16" ht="8.25" customHeight="1" x14ac:dyDescent="0.3">
      <c r="A1" s="144"/>
      <c r="B1" s="181"/>
      <c r="C1" s="146"/>
      <c r="D1" s="153"/>
      <c r="E1" s="148"/>
      <c r="F1" s="148"/>
      <c r="G1" s="148"/>
      <c r="H1" s="148"/>
      <c r="I1" s="148"/>
      <c r="J1" s="167"/>
      <c r="K1" s="4"/>
      <c r="L1" s="5"/>
      <c r="O1" s="26"/>
      <c r="P1" s="76"/>
    </row>
    <row r="2" spans="1:16" s="27" customFormat="1" ht="20" x14ac:dyDescent="0.35">
      <c r="A2" s="144"/>
      <c r="B2" s="674" t="s">
        <v>164</v>
      </c>
      <c r="C2" s="674"/>
      <c r="D2" s="674"/>
      <c r="E2" s="674"/>
      <c r="F2" s="674"/>
      <c r="G2" s="674"/>
      <c r="H2" s="674"/>
      <c r="I2" s="674"/>
      <c r="J2" s="180"/>
      <c r="K2" s="6"/>
      <c r="L2" s="7"/>
      <c r="M2" s="7"/>
      <c r="N2" s="7"/>
      <c r="O2" s="7"/>
    </row>
    <row r="3" spans="1:16" ht="14" x14ac:dyDescent="0.3">
      <c r="A3" s="144"/>
      <c r="B3" s="181"/>
      <c r="C3" s="146"/>
      <c r="D3" s="153"/>
      <c r="E3" s="148"/>
      <c r="F3" s="148"/>
      <c r="G3" s="148"/>
      <c r="H3" s="148"/>
      <c r="I3" s="148"/>
      <c r="J3" s="167"/>
      <c r="K3" s="4"/>
      <c r="L3" s="5"/>
      <c r="O3" s="26"/>
      <c r="P3" s="76"/>
    </row>
    <row r="4" spans="1:16" ht="27.75" customHeight="1" x14ac:dyDescent="0.3">
      <c r="A4" s="144"/>
      <c r="B4" s="181"/>
      <c r="C4" s="146"/>
      <c r="D4" s="671" t="s">
        <v>10</v>
      </c>
      <c r="E4" s="154">
        <v>2022</v>
      </c>
      <c r="F4" s="155">
        <f>E4+1</f>
        <v>2023</v>
      </c>
      <c r="G4" s="155">
        <f t="shared" ref="G4:I4" si="0">F4+1</f>
        <v>2024</v>
      </c>
      <c r="H4" s="441">
        <f t="shared" si="0"/>
        <v>2025</v>
      </c>
      <c r="I4" s="441">
        <f t="shared" si="0"/>
        <v>2026</v>
      </c>
      <c r="J4" s="167"/>
      <c r="K4" s="4"/>
      <c r="L4" s="5"/>
      <c r="O4" s="26"/>
      <c r="P4" s="76"/>
    </row>
    <row r="5" spans="1:16" ht="14" x14ac:dyDescent="0.3">
      <c r="A5" s="144"/>
      <c r="B5" s="668"/>
      <c r="C5" s="668"/>
      <c r="D5" s="671"/>
      <c r="E5" s="156" t="s">
        <v>29</v>
      </c>
      <c r="F5" s="156" t="s">
        <v>31</v>
      </c>
      <c r="G5" s="156" t="s">
        <v>131</v>
      </c>
      <c r="H5" s="442" t="s">
        <v>132</v>
      </c>
      <c r="I5" s="442" t="s">
        <v>133</v>
      </c>
      <c r="J5" s="167"/>
      <c r="K5" s="4"/>
      <c r="L5" s="5"/>
      <c r="O5" s="26"/>
      <c r="P5" s="76"/>
    </row>
    <row r="6" spans="1:16" ht="30.65" customHeight="1" x14ac:dyDescent="0.3">
      <c r="A6" s="144"/>
      <c r="B6" s="672" t="s">
        <v>125</v>
      </c>
      <c r="C6" s="672"/>
      <c r="D6" s="174">
        <f>Kostenplan!D16</f>
        <v>0</v>
      </c>
      <c r="E6" s="175">
        <f>Kostenplan!E16</f>
        <v>0</v>
      </c>
      <c r="F6" s="175">
        <f>Kostenplan!F16</f>
        <v>0</v>
      </c>
      <c r="G6" s="175">
        <f>Kostenplan!G16</f>
        <v>0</v>
      </c>
      <c r="H6" s="449">
        <f>Kostenplan!H16</f>
        <v>0</v>
      </c>
      <c r="I6" s="449">
        <f>Kostenplan!I16</f>
        <v>0</v>
      </c>
      <c r="J6" s="167"/>
      <c r="K6" s="4"/>
      <c r="L6" s="5"/>
      <c r="O6" s="26"/>
      <c r="P6" s="76"/>
    </row>
    <row r="7" spans="1:16" ht="27.65" customHeight="1" x14ac:dyDescent="0.35">
      <c r="A7" s="144"/>
      <c r="B7" s="673" t="s">
        <v>126</v>
      </c>
      <c r="C7" s="673"/>
      <c r="D7" s="149"/>
      <c r="E7" s="149"/>
      <c r="F7" s="149"/>
      <c r="G7" s="149"/>
      <c r="H7" s="149"/>
      <c r="I7" s="149"/>
      <c r="J7" s="167"/>
      <c r="K7" s="4"/>
      <c r="L7" s="5"/>
      <c r="O7" s="26"/>
      <c r="P7" s="76"/>
    </row>
    <row r="8" spans="1:16" ht="30.65" customHeight="1" x14ac:dyDescent="0.3">
      <c r="A8" s="144"/>
      <c r="B8" s="448">
        <v>0.9</v>
      </c>
      <c r="C8" s="341" t="s">
        <v>234</v>
      </c>
      <c r="D8" s="174">
        <f>D6*$B8</f>
        <v>0</v>
      </c>
      <c r="E8" s="174">
        <f t="shared" ref="E8:I8" si="1">E6*$B8</f>
        <v>0</v>
      </c>
      <c r="F8" s="174">
        <f t="shared" si="1"/>
        <v>0</v>
      </c>
      <c r="G8" s="174">
        <f t="shared" si="1"/>
        <v>0</v>
      </c>
      <c r="H8" s="450">
        <f t="shared" si="1"/>
        <v>0</v>
      </c>
      <c r="I8" s="450">
        <f t="shared" si="1"/>
        <v>0</v>
      </c>
      <c r="J8" s="167"/>
      <c r="K8" s="4"/>
      <c r="L8" s="5"/>
      <c r="O8" s="26"/>
      <c r="P8" s="76"/>
    </row>
    <row r="9" spans="1:16" ht="30.65" customHeight="1" x14ac:dyDescent="0.3">
      <c r="A9" s="144"/>
      <c r="B9" s="448">
        <v>0</v>
      </c>
      <c r="C9" s="341" t="s">
        <v>235</v>
      </c>
      <c r="D9" s="174">
        <f>D6*$B9</f>
        <v>0</v>
      </c>
      <c r="E9" s="174">
        <f t="shared" ref="E9:I9" si="2">E6*$B9</f>
        <v>0</v>
      </c>
      <c r="F9" s="174">
        <f t="shared" si="2"/>
        <v>0</v>
      </c>
      <c r="G9" s="174">
        <f t="shared" si="2"/>
        <v>0</v>
      </c>
      <c r="H9" s="450">
        <f t="shared" si="2"/>
        <v>0</v>
      </c>
      <c r="I9" s="450">
        <f t="shared" si="2"/>
        <v>0</v>
      </c>
      <c r="J9" s="167"/>
      <c r="K9" s="4"/>
      <c r="L9" s="5"/>
      <c r="O9" s="26"/>
      <c r="P9" s="76"/>
    </row>
    <row r="10" spans="1:16" ht="30.65" customHeight="1" x14ac:dyDescent="0.3">
      <c r="A10" s="144"/>
      <c r="B10" s="448">
        <v>0.1</v>
      </c>
      <c r="C10" s="341" t="s">
        <v>236</v>
      </c>
      <c r="D10" s="174">
        <f>D6*$B10</f>
        <v>0</v>
      </c>
      <c r="E10" s="174">
        <f t="shared" ref="E10:I10" si="3">E6*$B10</f>
        <v>0</v>
      </c>
      <c r="F10" s="174">
        <f t="shared" si="3"/>
        <v>0</v>
      </c>
      <c r="G10" s="174">
        <f t="shared" si="3"/>
        <v>0</v>
      </c>
      <c r="H10" s="450">
        <f t="shared" si="3"/>
        <v>0</v>
      </c>
      <c r="I10" s="450">
        <f t="shared" si="3"/>
        <v>0</v>
      </c>
      <c r="J10" s="167"/>
      <c r="K10" s="4"/>
      <c r="L10" s="5"/>
      <c r="O10" s="26"/>
      <c r="P10" s="76"/>
    </row>
    <row r="11" spans="1:16" ht="30.65" customHeight="1" x14ac:dyDescent="0.3">
      <c r="A11" s="144"/>
      <c r="B11" s="676"/>
      <c r="C11" s="676"/>
      <c r="D11" s="677"/>
      <c r="E11" s="677"/>
      <c r="F11" s="677"/>
      <c r="G11" s="677"/>
      <c r="H11" s="189"/>
      <c r="I11" s="190"/>
      <c r="J11" s="167"/>
      <c r="K11" s="4"/>
      <c r="L11" s="5"/>
      <c r="O11" s="26"/>
      <c r="P11" s="76"/>
    </row>
    <row r="12" spans="1:16" ht="30" customHeight="1" x14ac:dyDescent="0.3">
      <c r="A12" s="144"/>
      <c r="B12" s="181" t="s">
        <v>66</v>
      </c>
      <c r="C12" s="678" t="s">
        <v>70</v>
      </c>
      <c r="D12" s="679"/>
      <c r="E12" s="679"/>
      <c r="F12" s="679"/>
      <c r="G12" s="679"/>
      <c r="H12" s="679"/>
      <c r="I12" s="191"/>
      <c r="J12" s="167"/>
      <c r="K12" s="77"/>
    </row>
    <row r="13" spans="1:16" ht="45" customHeight="1" x14ac:dyDescent="0.3">
      <c r="A13" s="144"/>
      <c r="B13" s="686" t="s">
        <v>165</v>
      </c>
      <c r="C13" s="686"/>
      <c r="D13" s="686"/>
      <c r="E13" s="686"/>
      <c r="F13" s="686"/>
      <c r="G13" s="686"/>
      <c r="H13" s="686"/>
      <c r="I13" s="686"/>
      <c r="J13" s="167"/>
      <c r="K13" s="77"/>
    </row>
    <row r="14" spans="1:16" ht="30" customHeight="1" x14ac:dyDescent="0.3">
      <c r="A14" s="144"/>
      <c r="B14" s="186" t="s">
        <v>21</v>
      </c>
      <c r="C14" s="187" t="s">
        <v>127</v>
      </c>
      <c r="D14" s="170">
        <f>SUM(E14:I14)</f>
        <v>0</v>
      </c>
      <c r="E14" s="172">
        <f>SUM(E15:E18)</f>
        <v>0</v>
      </c>
      <c r="F14" s="172">
        <f t="shared" ref="F14:H14" si="4">SUM(F15:F18)</f>
        <v>0</v>
      </c>
      <c r="G14" s="172">
        <f t="shared" si="4"/>
        <v>0</v>
      </c>
      <c r="H14" s="444">
        <f t="shared" si="4"/>
        <v>0</v>
      </c>
      <c r="I14" s="444">
        <f>SUM(I15:I18)</f>
        <v>0</v>
      </c>
      <c r="J14" s="167"/>
      <c r="K14" s="78"/>
    </row>
    <row r="15" spans="1:16" ht="30" customHeight="1" x14ac:dyDescent="0.3">
      <c r="A15" s="144"/>
      <c r="B15" s="185"/>
      <c r="C15" s="186" t="s">
        <v>81</v>
      </c>
      <c r="D15" s="170">
        <f>SUM(E15:I15)</f>
        <v>0</v>
      </c>
      <c r="E15" s="551"/>
      <c r="F15" s="551"/>
      <c r="G15" s="551"/>
      <c r="H15" s="455"/>
      <c r="I15" s="455"/>
      <c r="J15" s="167"/>
      <c r="K15" s="77"/>
    </row>
    <row r="16" spans="1:16" ht="30" customHeight="1" x14ac:dyDescent="0.3">
      <c r="A16" s="144"/>
      <c r="B16" s="185"/>
      <c r="C16" s="186" t="s">
        <v>71</v>
      </c>
      <c r="D16" s="170">
        <f t="shared" ref="D16:D18" si="5">SUM(E16:I16)</f>
        <v>0</v>
      </c>
      <c r="E16" s="551"/>
      <c r="F16" s="551"/>
      <c r="G16" s="551"/>
      <c r="H16" s="455"/>
      <c r="I16" s="455"/>
      <c r="J16" s="167"/>
      <c r="K16" s="77"/>
    </row>
    <row r="17" spans="1:11" ht="49.5" customHeight="1" x14ac:dyDescent="0.3">
      <c r="A17" s="144"/>
      <c r="B17" s="185"/>
      <c r="C17" s="186" t="s">
        <v>72</v>
      </c>
      <c r="D17" s="170">
        <f t="shared" si="5"/>
        <v>0</v>
      </c>
      <c r="E17" s="551"/>
      <c r="F17" s="551"/>
      <c r="G17" s="551"/>
      <c r="H17" s="455"/>
      <c r="I17" s="455"/>
      <c r="J17" s="167"/>
      <c r="K17" s="77"/>
    </row>
    <row r="18" spans="1:11" ht="33.75" customHeight="1" x14ac:dyDescent="0.3">
      <c r="A18" s="144"/>
      <c r="B18" s="185"/>
      <c r="C18" s="186" t="s">
        <v>82</v>
      </c>
      <c r="D18" s="170">
        <f t="shared" si="5"/>
        <v>0</v>
      </c>
      <c r="E18" s="551"/>
      <c r="F18" s="551"/>
      <c r="G18" s="551"/>
      <c r="H18" s="455"/>
      <c r="I18" s="455"/>
      <c r="J18" s="167"/>
      <c r="K18" s="77"/>
    </row>
    <row r="19" spans="1:11" ht="10" customHeight="1" x14ac:dyDescent="0.3">
      <c r="A19" s="144"/>
      <c r="B19" s="167"/>
      <c r="C19" s="167"/>
      <c r="D19" s="167"/>
      <c r="E19" s="167"/>
      <c r="F19" s="167"/>
      <c r="G19" s="167"/>
      <c r="H19" s="167"/>
      <c r="I19" s="167"/>
      <c r="J19" s="167"/>
      <c r="K19" s="77"/>
    </row>
    <row r="20" spans="1:11" ht="30" customHeight="1" x14ac:dyDescent="0.3">
      <c r="A20" s="144"/>
      <c r="B20" s="186" t="s">
        <v>23</v>
      </c>
      <c r="C20" s="187" t="s">
        <v>128</v>
      </c>
      <c r="D20" s="170">
        <f>SUM(E20:I20)</f>
        <v>0</v>
      </c>
      <c r="E20" s="172">
        <f>SUM(E21:E27)</f>
        <v>0</v>
      </c>
      <c r="F20" s="172">
        <f t="shared" ref="F20:I20" si="6">SUM(F21:F27)</f>
        <v>0</v>
      </c>
      <c r="G20" s="172">
        <f t="shared" si="6"/>
        <v>0</v>
      </c>
      <c r="H20" s="444">
        <f t="shared" si="6"/>
        <v>0</v>
      </c>
      <c r="I20" s="444">
        <f t="shared" si="6"/>
        <v>0</v>
      </c>
      <c r="J20" s="167"/>
      <c r="K20" s="77"/>
    </row>
    <row r="21" spans="1:11" ht="30" customHeight="1" x14ac:dyDescent="0.3">
      <c r="A21" s="144"/>
      <c r="B21" s="185"/>
      <c r="C21" s="186" t="s">
        <v>73</v>
      </c>
      <c r="D21" s="170">
        <f>SUM(E21:I21)</f>
        <v>0</v>
      </c>
      <c r="E21" s="551"/>
      <c r="F21" s="551"/>
      <c r="G21" s="551"/>
      <c r="H21" s="455"/>
      <c r="I21" s="455"/>
      <c r="J21" s="167"/>
      <c r="K21" s="77"/>
    </row>
    <row r="22" spans="1:11" ht="30" customHeight="1" x14ac:dyDescent="0.3">
      <c r="A22" s="144"/>
      <c r="B22" s="185"/>
      <c r="C22" s="188" t="s">
        <v>74</v>
      </c>
      <c r="D22" s="170">
        <f t="shared" ref="D22:D27" si="7">SUM(E22:I22)</f>
        <v>0</v>
      </c>
      <c r="E22" s="551"/>
      <c r="F22" s="551"/>
      <c r="G22" s="551"/>
      <c r="H22" s="455"/>
      <c r="I22" s="455"/>
      <c r="J22" s="167"/>
      <c r="K22" s="77"/>
    </row>
    <row r="23" spans="1:11" ht="30" customHeight="1" x14ac:dyDescent="0.3">
      <c r="A23" s="144"/>
      <c r="B23" s="185"/>
      <c r="C23" s="186" t="s">
        <v>301</v>
      </c>
      <c r="D23" s="170">
        <f t="shared" si="7"/>
        <v>0</v>
      </c>
      <c r="E23" s="176">
        <f>E9</f>
        <v>0</v>
      </c>
      <c r="F23" s="176">
        <f t="shared" ref="F23:I23" si="8">F9</f>
        <v>0</v>
      </c>
      <c r="G23" s="176">
        <f t="shared" si="8"/>
        <v>0</v>
      </c>
      <c r="H23" s="451">
        <f t="shared" si="8"/>
        <v>0</v>
      </c>
      <c r="I23" s="451">
        <f t="shared" si="8"/>
        <v>0</v>
      </c>
      <c r="J23" s="167"/>
      <c r="K23" s="77"/>
    </row>
    <row r="24" spans="1:11" ht="30" customHeight="1" x14ac:dyDescent="0.3">
      <c r="A24" s="144"/>
      <c r="B24" s="185"/>
      <c r="C24" s="188" t="s">
        <v>75</v>
      </c>
      <c r="D24" s="170">
        <f t="shared" si="7"/>
        <v>0</v>
      </c>
      <c r="E24" s="551"/>
      <c r="F24" s="551"/>
      <c r="G24" s="551"/>
      <c r="H24" s="455"/>
      <c r="I24" s="455"/>
      <c r="J24" s="167"/>
      <c r="K24" s="77"/>
    </row>
    <row r="25" spans="1:11" ht="30" customHeight="1" x14ac:dyDescent="0.3">
      <c r="A25" s="144"/>
      <c r="B25" s="185"/>
      <c r="C25" s="186" t="s">
        <v>83</v>
      </c>
      <c r="D25" s="170">
        <f t="shared" si="7"/>
        <v>0</v>
      </c>
      <c r="E25" s="551"/>
      <c r="F25" s="551"/>
      <c r="G25" s="551"/>
      <c r="H25" s="455"/>
      <c r="I25" s="455"/>
      <c r="J25" s="167"/>
      <c r="K25" s="77"/>
    </row>
    <row r="26" spans="1:11" ht="48" customHeight="1" x14ac:dyDescent="0.3">
      <c r="A26" s="144"/>
      <c r="B26" s="185"/>
      <c r="C26" s="186" t="s">
        <v>76</v>
      </c>
      <c r="D26" s="170">
        <f t="shared" si="7"/>
        <v>0</v>
      </c>
      <c r="E26" s="551"/>
      <c r="F26" s="551"/>
      <c r="G26" s="551"/>
      <c r="H26" s="455"/>
      <c r="I26" s="455"/>
      <c r="J26" s="167"/>
      <c r="K26" s="77"/>
    </row>
    <row r="27" spans="1:11" ht="30" customHeight="1" x14ac:dyDescent="0.3">
      <c r="A27" s="144"/>
      <c r="B27" s="185"/>
      <c r="C27" s="186" t="s">
        <v>77</v>
      </c>
      <c r="D27" s="170">
        <f t="shared" si="7"/>
        <v>0</v>
      </c>
      <c r="E27" s="551"/>
      <c r="F27" s="551"/>
      <c r="G27" s="551"/>
      <c r="H27" s="455"/>
      <c r="I27" s="455"/>
      <c r="J27" s="167"/>
      <c r="K27" s="77"/>
    </row>
    <row r="28" spans="1:11" ht="30" customHeight="1" x14ac:dyDescent="0.3">
      <c r="A28" s="144"/>
      <c r="B28" s="680" t="s">
        <v>302</v>
      </c>
      <c r="C28" s="681"/>
      <c r="D28" s="170">
        <f>D8</f>
        <v>0</v>
      </c>
      <c r="E28" s="176">
        <f>E8</f>
        <v>0</v>
      </c>
      <c r="F28" s="176">
        <f t="shared" ref="F28:I28" si="9">F8</f>
        <v>0</v>
      </c>
      <c r="G28" s="176">
        <f t="shared" si="9"/>
        <v>0</v>
      </c>
      <c r="H28" s="451">
        <f t="shared" si="9"/>
        <v>0</v>
      </c>
      <c r="I28" s="451">
        <f t="shared" si="9"/>
        <v>0</v>
      </c>
      <c r="J28" s="167"/>
      <c r="K28" s="77"/>
    </row>
    <row r="29" spans="1:11" ht="10" customHeight="1" thickBot="1" x14ac:dyDescent="0.35">
      <c r="A29" s="144"/>
      <c r="B29" s="167"/>
      <c r="C29" s="167"/>
      <c r="D29" s="167"/>
      <c r="E29" s="167"/>
      <c r="F29" s="167"/>
      <c r="G29" s="167"/>
      <c r="H29" s="167"/>
      <c r="I29" s="167"/>
      <c r="J29" s="167"/>
      <c r="K29" s="77"/>
    </row>
    <row r="30" spans="1:11" ht="30" customHeight="1" thickBot="1" x14ac:dyDescent="0.35">
      <c r="A30" s="144"/>
      <c r="B30" s="682" t="s">
        <v>54</v>
      </c>
      <c r="C30" s="683"/>
      <c r="D30" s="177">
        <f>IF(D28="","",D14+D20+D28)</f>
        <v>0</v>
      </c>
      <c r="E30" s="178">
        <f>IF(E28="","",E14+E20+E28)</f>
        <v>0</v>
      </c>
      <c r="F30" s="178">
        <f t="shared" ref="F30:I30" si="10">IF(F28="","",F14+F20+F28)</f>
        <v>0</v>
      </c>
      <c r="G30" s="178">
        <f t="shared" si="10"/>
        <v>0</v>
      </c>
      <c r="H30" s="452">
        <f t="shared" si="10"/>
        <v>0</v>
      </c>
      <c r="I30" s="453">
        <f t="shared" si="10"/>
        <v>0</v>
      </c>
      <c r="J30" s="167"/>
      <c r="K30" s="77"/>
    </row>
    <row r="31" spans="1:11" ht="30" customHeight="1" x14ac:dyDescent="0.3">
      <c r="A31" s="144"/>
      <c r="B31" s="184"/>
      <c r="C31" s="184"/>
      <c r="D31" s="184"/>
      <c r="E31" s="184"/>
      <c r="F31" s="185"/>
      <c r="G31" s="185"/>
      <c r="H31" s="185"/>
      <c r="I31" s="185"/>
      <c r="J31" s="167"/>
      <c r="K31" s="77"/>
    </row>
    <row r="32" spans="1:11" ht="30" customHeight="1" x14ac:dyDescent="0.3">
      <c r="A32" s="144"/>
      <c r="B32" s="684" t="s">
        <v>166</v>
      </c>
      <c r="C32" s="685"/>
      <c r="D32" s="179">
        <f>SUM(E32:I32)</f>
        <v>0</v>
      </c>
      <c r="E32" s="179">
        <f>E14+E20-E23</f>
        <v>0</v>
      </c>
      <c r="F32" s="179">
        <f t="shared" ref="F32:I32" si="11">F14+F20-F23</f>
        <v>0</v>
      </c>
      <c r="G32" s="179">
        <f t="shared" si="11"/>
        <v>0</v>
      </c>
      <c r="H32" s="454">
        <f t="shared" si="11"/>
        <v>0</v>
      </c>
      <c r="I32" s="454">
        <f t="shared" si="11"/>
        <v>0</v>
      </c>
      <c r="J32" s="167"/>
      <c r="K32" s="77"/>
    </row>
    <row r="33" spans="1:16" s="31" customFormat="1" ht="44.5" customHeight="1" x14ac:dyDescent="0.3">
      <c r="A33" s="144"/>
      <c r="B33" s="680" t="s">
        <v>129</v>
      </c>
      <c r="C33" s="680"/>
      <c r="D33" s="170">
        <f>IF(D32="","",SUM(E33:I33))</f>
        <v>0</v>
      </c>
      <c r="E33" s="170">
        <f>IF(E32="","",E32-E10)</f>
        <v>0</v>
      </c>
      <c r="F33" s="170">
        <f t="shared" ref="F33:I33" si="12">IF(F32="","",F32-F10)</f>
        <v>0</v>
      </c>
      <c r="G33" s="170">
        <f t="shared" si="12"/>
        <v>0</v>
      </c>
      <c r="H33" s="445">
        <f t="shared" si="12"/>
        <v>0</v>
      </c>
      <c r="I33" s="445">
        <f t="shared" si="12"/>
        <v>0</v>
      </c>
      <c r="J33" s="167"/>
      <c r="K33" s="9"/>
      <c r="L33" s="10"/>
      <c r="M33" s="11"/>
      <c r="N33" s="11"/>
      <c r="O33" s="11"/>
      <c r="P33" s="11"/>
    </row>
    <row r="34" spans="1:16" s="31" customFormat="1" ht="10" customHeight="1" x14ac:dyDescent="0.3">
      <c r="A34" s="144"/>
      <c r="B34" s="182"/>
      <c r="C34" s="146"/>
      <c r="D34" s="146"/>
      <c r="E34" s="146"/>
      <c r="F34" s="146"/>
      <c r="G34" s="146"/>
      <c r="H34" s="146"/>
      <c r="I34" s="146"/>
      <c r="J34" s="167"/>
      <c r="K34" s="9"/>
      <c r="L34" s="10"/>
      <c r="M34" s="11"/>
      <c r="N34" s="11"/>
      <c r="O34" s="11"/>
      <c r="P34" s="11"/>
    </row>
    <row r="35" spans="1:16" s="31" customFormat="1" ht="40" customHeight="1" x14ac:dyDescent="0.3">
      <c r="A35" s="144"/>
      <c r="B35" s="181"/>
      <c r="C35" s="153"/>
      <c r="D35" s="675" t="str">
        <f>"Hinweis: Wenn Beträge in roter Schrift ausgewiesen sind, stimmen Ausgaben und Finanzierung nicht überein. Überprüfen Sie bitte Ihre eingesetzte Eigen- und Fremdfinanzierung."</f>
        <v>Hinweis: Wenn Beträge in roter Schrift ausgewiesen sind, stimmen Ausgaben und Finanzierung nicht überein. Überprüfen Sie bitte Ihre eingesetzte Eigen- und Fremdfinanzierung.</v>
      </c>
      <c r="E35" s="675"/>
      <c r="F35" s="675"/>
      <c r="G35" s="675"/>
      <c r="H35" s="675"/>
      <c r="I35" s="675"/>
      <c r="J35" s="167"/>
      <c r="K35" s="9"/>
      <c r="L35" s="10"/>
      <c r="M35" s="11"/>
      <c r="N35" s="11"/>
      <c r="O35" s="11"/>
      <c r="P35" s="11"/>
    </row>
    <row r="36" spans="1:16" s="31" customFormat="1" ht="20" customHeight="1" x14ac:dyDescent="0.3">
      <c r="A36" s="144"/>
      <c r="B36" s="181"/>
      <c r="C36" s="153"/>
      <c r="D36" s="183"/>
      <c r="E36" s="183"/>
      <c r="F36" s="183"/>
      <c r="G36" s="183"/>
      <c r="H36" s="183"/>
      <c r="I36" s="183"/>
      <c r="J36" s="167"/>
      <c r="K36" s="9"/>
      <c r="L36" s="10"/>
      <c r="M36" s="11"/>
      <c r="N36" s="11"/>
      <c r="O36" s="11"/>
      <c r="P36" s="11"/>
    </row>
    <row r="50" spans="2:12" ht="27.75" hidden="1" customHeight="1" x14ac:dyDescent="0.3"/>
    <row r="51" spans="2:12" ht="6" hidden="1" customHeight="1" x14ac:dyDescent="0.3">
      <c r="B51" s="41"/>
      <c r="C51" s="42"/>
      <c r="D51" s="43"/>
      <c r="E51" s="44"/>
      <c r="F51" s="44"/>
      <c r="G51" s="44"/>
      <c r="H51" s="44"/>
      <c r="I51" s="44"/>
      <c r="J51" s="45"/>
      <c r="K51" s="68"/>
      <c r="L51" s="18"/>
    </row>
    <row r="52" spans="2:12" ht="22.5" hidden="1" customHeight="1" x14ac:dyDescent="0.3"/>
    <row r="53" spans="2:12" ht="27.75" hidden="1" customHeight="1" x14ac:dyDescent="0.3"/>
    <row r="370" spans="13:14" ht="27.75" customHeight="1" x14ac:dyDescent="0.3">
      <c r="M370" s="5">
        <f>D370+F370+H370+K370</f>
        <v>0</v>
      </c>
      <c r="N370" s="5">
        <f>E370+G370+J370+L370</f>
        <v>0</v>
      </c>
    </row>
    <row r="379" spans="13:14" ht="27.75" customHeight="1" x14ac:dyDescent="0.3">
      <c r="M379" s="5">
        <f>M376</f>
        <v>0</v>
      </c>
    </row>
    <row r="408" spans="13:14" ht="27.75" customHeight="1" x14ac:dyDescent="0.3">
      <c r="M408" s="5">
        <f>D408+F408+H408+K408</f>
        <v>0</v>
      </c>
      <c r="N408" s="5">
        <f>E408+G408+J408+L408</f>
        <v>0</v>
      </c>
    </row>
    <row r="419" spans="13:13" ht="27.75" customHeight="1" x14ac:dyDescent="0.3">
      <c r="M419" s="5">
        <f>M416</f>
        <v>0</v>
      </c>
    </row>
    <row r="506" spans="7:7" ht="27.75" customHeight="1" x14ac:dyDescent="0.3">
      <c r="G506" s="36" t="str">
        <f>IF(M410&gt;0,G499/M410," ")</f>
        <v xml:space="preserve"> </v>
      </c>
    </row>
    <row r="508" spans="7:7" ht="27.75" customHeight="1" x14ac:dyDescent="0.3">
      <c r="G508" s="36" t="str">
        <f>IF(M410&gt;0,G501/M410," ")</f>
        <v xml:space="preserve"> </v>
      </c>
    </row>
  </sheetData>
  <sheetProtection algorithmName="SHA-512" hashValue="MIhT084q5+GVQGS9nnaFp6y+IMWc/bnbq4T8BEwx0A1ji13F2sAqRd7sLG5jYQ4GAz6GcGVl3TEehHisU/G1hg==" saltValue="xTfHkzPrkHKpkIpgsrkyhw==" spinCount="100000" sheet="1" selectLockedCells="1"/>
  <mergeCells count="15">
    <mergeCell ref="D35:I35"/>
    <mergeCell ref="B11:C11"/>
    <mergeCell ref="D11:E11"/>
    <mergeCell ref="F11:G11"/>
    <mergeCell ref="C12:H12"/>
    <mergeCell ref="B28:C28"/>
    <mergeCell ref="B30:C30"/>
    <mergeCell ref="B32:C32"/>
    <mergeCell ref="B33:C33"/>
    <mergeCell ref="B13:I13"/>
    <mergeCell ref="D4:D5"/>
    <mergeCell ref="B5:C5"/>
    <mergeCell ref="B6:C6"/>
    <mergeCell ref="B7:C7"/>
    <mergeCell ref="B2:I2"/>
  </mergeCells>
  <conditionalFormatting sqref="D33">
    <cfRule type="expression" dxfId="6" priority="2">
      <formula>(D33&lt;&gt;0)</formula>
    </cfRule>
  </conditionalFormatting>
  <conditionalFormatting sqref="E33:I33">
    <cfRule type="expression" dxfId="5" priority="1">
      <formula>(E33&lt;&gt;0)</formula>
    </cfRule>
  </conditionalFormatting>
  <dataValidations count="2">
    <dataValidation type="decimal" allowBlank="1" showInputMessage="1" showErrorMessage="1" error="In dieses Feld kann nur ein Geldbetrag zwischen 0 und 10.000.000 Euro eingetragen werden!" sqref="E24:I27 E14:I22">
      <formula1>0</formula1>
      <formula2>10000000</formula2>
    </dataValidation>
    <dataValidation operator="equal" allowBlank="1" showInputMessage="1" showErrorMessage="1" sqref="D36:I36 D35"/>
  </dataValidations>
  <printOptions horizontalCentered="1"/>
  <pageMargins left="0.78740157480314965" right="0.78740157480314965" top="0.39370078740157483" bottom="0.78740157480314965" header="0.51181102362204722" footer="0.51181102362204722"/>
  <pageSetup paperSize="9" scale="60" orientation="portrait" horizontalDpi="4294967295" verticalDpi="4294967295" r:id="rId1"/>
  <headerFooter alignWithMargins="0">
    <oddFooter>&amp;L&amp;F, &amp;A&amp;RSeite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9" tint="0.79998168889431442"/>
    <pageSetUpPr fitToPage="1"/>
  </sheetPr>
  <dimension ref="A1:AA407"/>
  <sheetViews>
    <sheetView showGridLines="0" zoomScale="70" zoomScaleNormal="70" zoomScaleSheetLayoutView="50" workbookViewId="0">
      <selection activeCell="I38" sqref="I38"/>
    </sheetView>
  </sheetViews>
  <sheetFormatPr baseColWidth="10" defaultColWidth="11.54296875" defaultRowHeight="12.5" x14ac:dyDescent="0.25"/>
  <cols>
    <col min="1" max="1" width="3" customWidth="1"/>
    <col min="2" max="2" width="6.81640625" customWidth="1"/>
    <col min="3" max="3" width="45.6328125" customWidth="1"/>
    <col min="4" max="4" width="25.6328125" customWidth="1"/>
    <col min="5" max="5" width="14.6328125" customWidth="1"/>
    <col min="6" max="6" width="11.6328125" customWidth="1"/>
    <col min="7" max="7" width="14.6328125" customWidth="1"/>
    <col min="8" max="10" width="25.6328125" customWidth="1"/>
    <col min="11" max="11" width="5.453125" customWidth="1"/>
    <col min="12" max="12" width="4.54296875" customWidth="1"/>
    <col min="13" max="18" width="11.54296875" customWidth="1"/>
    <col min="250" max="250" width="3" customWidth="1"/>
    <col min="251" max="251" width="6.81640625" customWidth="1"/>
    <col min="252" max="252" width="33.453125" customWidth="1"/>
    <col min="253" max="253" width="29" customWidth="1"/>
    <col min="254" max="254" width="16.453125" customWidth="1"/>
    <col min="255" max="255" width="29.81640625" customWidth="1"/>
    <col min="256" max="256" width="18.81640625" customWidth="1"/>
    <col min="257" max="257" width="25" customWidth="1"/>
    <col min="258" max="258" width="34.81640625" customWidth="1"/>
    <col min="259" max="259" width="23" customWidth="1"/>
    <col min="260" max="260" width="4.54296875" customWidth="1"/>
    <col min="261" max="274" width="0" hidden="1" customWidth="1"/>
    <col min="506" max="506" width="3" customWidth="1"/>
    <col min="507" max="507" width="6.81640625" customWidth="1"/>
    <col min="508" max="508" width="33.453125" customWidth="1"/>
    <col min="509" max="509" width="29" customWidth="1"/>
    <col min="510" max="510" width="16.453125" customWidth="1"/>
    <col min="511" max="511" width="29.81640625" customWidth="1"/>
    <col min="512" max="512" width="18.81640625" customWidth="1"/>
    <col min="513" max="513" width="25" customWidth="1"/>
    <col min="514" max="514" width="34.81640625" customWidth="1"/>
    <col min="515" max="515" width="23" customWidth="1"/>
    <col min="516" max="516" width="4.54296875" customWidth="1"/>
    <col min="517" max="530" width="0" hidden="1" customWidth="1"/>
    <col min="762" max="762" width="3" customWidth="1"/>
    <col min="763" max="763" width="6.81640625" customWidth="1"/>
    <col min="764" max="764" width="33.453125" customWidth="1"/>
    <col min="765" max="765" width="29" customWidth="1"/>
    <col min="766" max="766" width="16.453125" customWidth="1"/>
    <col min="767" max="767" width="29.81640625" customWidth="1"/>
    <col min="768" max="768" width="18.81640625" customWidth="1"/>
    <col min="769" max="769" width="25" customWidth="1"/>
    <col min="770" max="770" width="34.81640625" customWidth="1"/>
    <col min="771" max="771" width="23" customWidth="1"/>
    <col min="772" max="772" width="4.54296875" customWidth="1"/>
    <col min="773" max="786" width="0" hidden="1" customWidth="1"/>
    <col min="1018" max="1018" width="3" customWidth="1"/>
    <col min="1019" max="1019" width="6.81640625" customWidth="1"/>
    <col min="1020" max="1020" width="33.453125" customWidth="1"/>
    <col min="1021" max="1021" width="29" customWidth="1"/>
    <col min="1022" max="1022" width="16.453125" customWidth="1"/>
    <col min="1023" max="1023" width="29.81640625" customWidth="1"/>
    <col min="1024" max="1024" width="18.81640625" customWidth="1"/>
    <col min="1025" max="1025" width="25" customWidth="1"/>
    <col min="1026" max="1026" width="34.81640625" customWidth="1"/>
    <col min="1027" max="1027" width="23" customWidth="1"/>
    <col min="1028" max="1028" width="4.54296875" customWidth="1"/>
    <col min="1029" max="1042" width="0" hidden="1" customWidth="1"/>
    <col min="1274" max="1274" width="3" customWidth="1"/>
    <col min="1275" max="1275" width="6.81640625" customWidth="1"/>
    <col min="1276" max="1276" width="33.453125" customWidth="1"/>
    <col min="1277" max="1277" width="29" customWidth="1"/>
    <col min="1278" max="1278" width="16.453125" customWidth="1"/>
    <col min="1279" max="1279" width="29.81640625" customWidth="1"/>
    <col min="1280" max="1280" width="18.81640625" customWidth="1"/>
    <col min="1281" max="1281" width="25" customWidth="1"/>
    <col min="1282" max="1282" width="34.81640625" customWidth="1"/>
    <col min="1283" max="1283" width="23" customWidth="1"/>
    <col min="1284" max="1284" width="4.54296875" customWidth="1"/>
    <col min="1285" max="1298" width="0" hidden="1" customWidth="1"/>
    <col min="1530" max="1530" width="3" customWidth="1"/>
    <col min="1531" max="1531" width="6.81640625" customWidth="1"/>
    <col min="1532" max="1532" width="33.453125" customWidth="1"/>
    <col min="1533" max="1533" width="29" customWidth="1"/>
    <col min="1534" max="1534" width="16.453125" customWidth="1"/>
    <col min="1535" max="1535" width="29.81640625" customWidth="1"/>
    <col min="1536" max="1536" width="18.81640625" customWidth="1"/>
    <col min="1537" max="1537" width="25" customWidth="1"/>
    <col min="1538" max="1538" width="34.81640625" customWidth="1"/>
    <col min="1539" max="1539" width="23" customWidth="1"/>
    <col min="1540" max="1540" width="4.54296875" customWidth="1"/>
    <col min="1541" max="1554" width="0" hidden="1" customWidth="1"/>
    <col min="1786" max="1786" width="3" customWidth="1"/>
    <col min="1787" max="1787" width="6.81640625" customWidth="1"/>
    <col min="1788" max="1788" width="33.453125" customWidth="1"/>
    <col min="1789" max="1789" width="29" customWidth="1"/>
    <col min="1790" max="1790" width="16.453125" customWidth="1"/>
    <col min="1791" max="1791" width="29.81640625" customWidth="1"/>
    <col min="1792" max="1792" width="18.81640625" customWidth="1"/>
    <col min="1793" max="1793" width="25" customWidth="1"/>
    <col min="1794" max="1794" width="34.81640625" customWidth="1"/>
    <col min="1795" max="1795" width="23" customWidth="1"/>
    <col min="1796" max="1796" width="4.54296875" customWidth="1"/>
    <col min="1797" max="1810" width="0" hidden="1" customWidth="1"/>
    <col min="2042" max="2042" width="3" customWidth="1"/>
    <col min="2043" max="2043" width="6.81640625" customWidth="1"/>
    <col min="2044" max="2044" width="33.453125" customWidth="1"/>
    <col min="2045" max="2045" width="29" customWidth="1"/>
    <col min="2046" max="2046" width="16.453125" customWidth="1"/>
    <col min="2047" max="2047" width="29.81640625" customWidth="1"/>
    <col min="2048" max="2048" width="18.81640625" customWidth="1"/>
    <col min="2049" max="2049" width="25" customWidth="1"/>
    <col min="2050" max="2050" width="34.81640625" customWidth="1"/>
    <col min="2051" max="2051" width="23" customWidth="1"/>
    <col min="2052" max="2052" width="4.54296875" customWidth="1"/>
    <col min="2053" max="2066" width="0" hidden="1" customWidth="1"/>
    <col min="2298" max="2298" width="3" customWidth="1"/>
    <col min="2299" max="2299" width="6.81640625" customWidth="1"/>
    <col min="2300" max="2300" width="33.453125" customWidth="1"/>
    <col min="2301" max="2301" width="29" customWidth="1"/>
    <col min="2302" max="2302" width="16.453125" customWidth="1"/>
    <col min="2303" max="2303" width="29.81640625" customWidth="1"/>
    <col min="2304" max="2304" width="18.81640625" customWidth="1"/>
    <col min="2305" max="2305" width="25" customWidth="1"/>
    <col min="2306" max="2306" width="34.81640625" customWidth="1"/>
    <col min="2307" max="2307" width="23" customWidth="1"/>
    <col min="2308" max="2308" width="4.54296875" customWidth="1"/>
    <col min="2309" max="2322" width="0" hidden="1" customWidth="1"/>
    <col min="2554" max="2554" width="3" customWidth="1"/>
    <col min="2555" max="2555" width="6.81640625" customWidth="1"/>
    <col min="2556" max="2556" width="33.453125" customWidth="1"/>
    <col min="2557" max="2557" width="29" customWidth="1"/>
    <col min="2558" max="2558" width="16.453125" customWidth="1"/>
    <col min="2559" max="2559" width="29.81640625" customWidth="1"/>
    <col min="2560" max="2560" width="18.81640625" customWidth="1"/>
    <col min="2561" max="2561" width="25" customWidth="1"/>
    <col min="2562" max="2562" width="34.81640625" customWidth="1"/>
    <col min="2563" max="2563" width="23" customWidth="1"/>
    <col min="2564" max="2564" width="4.54296875" customWidth="1"/>
    <col min="2565" max="2578" width="0" hidden="1" customWidth="1"/>
    <col min="2810" max="2810" width="3" customWidth="1"/>
    <col min="2811" max="2811" width="6.81640625" customWidth="1"/>
    <col min="2812" max="2812" width="33.453125" customWidth="1"/>
    <col min="2813" max="2813" width="29" customWidth="1"/>
    <col min="2814" max="2814" width="16.453125" customWidth="1"/>
    <col min="2815" max="2815" width="29.81640625" customWidth="1"/>
    <col min="2816" max="2816" width="18.81640625" customWidth="1"/>
    <col min="2817" max="2817" width="25" customWidth="1"/>
    <col min="2818" max="2818" width="34.81640625" customWidth="1"/>
    <col min="2819" max="2819" width="23" customWidth="1"/>
    <col min="2820" max="2820" width="4.54296875" customWidth="1"/>
    <col min="2821" max="2834" width="0" hidden="1" customWidth="1"/>
    <col min="3066" max="3066" width="3" customWidth="1"/>
    <col min="3067" max="3067" width="6.81640625" customWidth="1"/>
    <col min="3068" max="3068" width="33.453125" customWidth="1"/>
    <col min="3069" max="3069" width="29" customWidth="1"/>
    <col min="3070" max="3070" width="16.453125" customWidth="1"/>
    <col min="3071" max="3071" width="29.81640625" customWidth="1"/>
    <col min="3072" max="3072" width="18.81640625" customWidth="1"/>
    <col min="3073" max="3073" width="25" customWidth="1"/>
    <col min="3074" max="3074" width="34.81640625" customWidth="1"/>
    <col min="3075" max="3075" width="23" customWidth="1"/>
    <col min="3076" max="3076" width="4.54296875" customWidth="1"/>
    <col min="3077" max="3090" width="0" hidden="1" customWidth="1"/>
    <col min="3322" max="3322" width="3" customWidth="1"/>
    <col min="3323" max="3323" width="6.81640625" customWidth="1"/>
    <col min="3324" max="3324" width="33.453125" customWidth="1"/>
    <col min="3325" max="3325" width="29" customWidth="1"/>
    <col min="3326" max="3326" width="16.453125" customWidth="1"/>
    <col min="3327" max="3327" width="29.81640625" customWidth="1"/>
    <col min="3328" max="3328" width="18.81640625" customWidth="1"/>
    <col min="3329" max="3329" width="25" customWidth="1"/>
    <col min="3330" max="3330" width="34.81640625" customWidth="1"/>
    <col min="3331" max="3331" width="23" customWidth="1"/>
    <col min="3332" max="3332" width="4.54296875" customWidth="1"/>
    <col min="3333" max="3346" width="0" hidden="1" customWidth="1"/>
    <col min="3578" max="3578" width="3" customWidth="1"/>
    <col min="3579" max="3579" width="6.81640625" customWidth="1"/>
    <col min="3580" max="3580" width="33.453125" customWidth="1"/>
    <col min="3581" max="3581" width="29" customWidth="1"/>
    <col min="3582" max="3582" width="16.453125" customWidth="1"/>
    <col min="3583" max="3583" width="29.81640625" customWidth="1"/>
    <col min="3584" max="3584" width="18.81640625" customWidth="1"/>
    <col min="3585" max="3585" width="25" customWidth="1"/>
    <col min="3586" max="3586" width="34.81640625" customWidth="1"/>
    <col min="3587" max="3587" width="23" customWidth="1"/>
    <col min="3588" max="3588" width="4.54296875" customWidth="1"/>
    <col min="3589" max="3602" width="0" hidden="1" customWidth="1"/>
    <col min="3834" max="3834" width="3" customWidth="1"/>
    <col min="3835" max="3835" width="6.81640625" customWidth="1"/>
    <col min="3836" max="3836" width="33.453125" customWidth="1"/>
    <col min="3837" max="3837" width="29" customWidth="1"/>
    <col min="3838" max="3838" width="16.453125" customWidth="1"/>
    <col min="3839" max="3839" width="29.81640625" customWidth="1"/>
    <col min="3840" max="3840" width="18.81640625" customWidth="1"/>
    <col min="3841" max="3841" width="25" customWidth="1"/>
    <col min="3842" max="3842" width="34.81640625" customWidth="1"/>
    <col min="3843" max="3843" width="23" customWidth="1"/>
    <col min="3844" max="3844" width="4.54296875" customWidth="1"/>
    <col min="3845" max="3858" width="0" hidden="1" customWidth="1"/>
    <col min="4090" max="4090" width="3" customWidth="1"/>
    <col min="4091" max="4091" width="6.81640625" customWidth="1"/>
    <col min="4092" max="4092" width="33.453125" customWidth="1"/>
    <col min="4093" max="4093" width="29" customWidth="1"/>
    <col min="4094" max="4094" width="16.453125" customWidth="1"/>
    <col min="4095" max="4095" width="29.81640625" customWidth="1"/>
    <col min="4096" max="4096" width="18.81640625" customWidth="1"/>
    <col min="4097" max="4097" width="25" customWidth="1"/>
    <col min="4098" max="4098" width="34.81640625" customWidth="1"/>
    <col min="4099" max="4099" width="23" customWidth="1"/>
    <col min="4100" max="4100" width="4.54296875" customWidth="1"/>
    <col min="4101" max="4114" width="0" hidden="1" customWidth="1"/>
    <col min="4346" max="4346" width="3" customWidth="1"/>
    <col min="4347" max="4347" width="6.81640625" customWidth="1"/>
    <col min="4348" max="4348" width="33.453125" customWidth="1"/>
    <col min="4349" max="4349" width="29" customWidth="1"/>
    <col min="4350" max="4350" width="16.453125" customWidth="1"/>
    <col min="4351" max="4351" width="29.81640625" customWidth="1"/>
    <col min="4352" max="4352" width="18.81640625" customWidth="1"/>
    <col min="4353" max="4353" width="25" customWidth="1"/>
    <col min="4354" max="4354" width="34.81640625" customWidth="1"/>
    <col min="4355" max="4355" width="23" customWidth="1"/>
    <col min="4356" max="4356" width="4.54296875" customWidth="1"/>
    <col min="4357" max="4370" width="0" hidden="1" customWidth="1"/>
    <col min="4602" max="4602" width="3" customWidth="1"/>
    <col min="4603" max="4603" width="6.81640625" customWidth="1"/>
    <col min="4604" max="4604" width="33.453125" customWidth="1"/>
    <col min="4605" max="4605" width="29" customWidth="1"/>
    <col min="4606" max="4606" width="16.453125" customWidth="1"/>
    <col min="4607" max="4607" width="29.81640625" customWidth="1"/>
    <col min="4608" max="4608" width="18.81640625" customWidth="1"/>
    <col min="4609" max="4609" width="25" customWidth="1"/>
    <col min="4610" max="4610" width="34.81640625" customWidth="1"/>
    <col min="4611" max="4611" width="23" customWidth="1"/>
    <col min="4612" max="4612" width="4.54296875" customWidth="1"/>
    <col min="4613" max="4626" width="0" hidden="1" customWidth="1"/>
    <col min="4858" max="4858" width="3" customWidth="1"/>
    <col min="4859" max="4859" width="6.81640625" customWidth="1"/>
    <col min="4860" max="4860" width="33.453125" customWidth="1"/>
    <col min="4861" max="4861" width="29" customWidth="1"/>
    <col min="4862" max="4862" width="16.453125" customWidth="1"/>
    <col min="4863" max="4863" width="29.81640625" customWidth="1"/>
    <col min="4864" max="4864" width="18.81640625" customWidth="1"/>
    <col min="4865" max="4865" width="25" customWidth="1"/>
    <col min="4866" max="4866" width="34.81640625" customWidth="1"/>
    <col min="4867" max="4867" width="23" customWidth="1"/>
    <col min="4868" max="4868" width="4.54296875" customWidth="1"/>
    <col min="4869" max="4882" width="0" hidden="1" customWidth="1"/>
    <col min="5114" max="5114" width="3" customWidth="1"/>
    <col min="5115" max="5115" width="6.81640625" customWidth="1"/>
    <col min="5116" max="5116" width="33.453125" customWidth="1"/>
    <col min="5117" max="5117" width="29" customWidth="1"/>
    <col min="5118" max="5118" width="16.453125" customWidth="1"/>
    <col min="5119" max="5119" width="29.81640625" customWidth="1"/>
    <col min="5120" max="5120" width="18.81640625" customWidth="1"/>
    <col min="5121" max="5121" width="25" customWidth="1"/>
    <col min="5122" max="5122" width="34.81640625" customWidth="1"/>
    <col min="5123" max="5123" width="23" customWidth="1"/>
    <col min="5124" max="5124" width="4.54296875" customWidth="1"/>
    <col min="5125" max="5138" width="0" hidden="1" customWidth="1"/>
    <col min="5370" max="5370" width="3" customWidth="1"/>
    <col min="5371" max="5371" width="6.81640625" customWidth="1"/>
    <col min="5372" max="5372" width="33.453125" customWidth="1"/>
    <col min="5373" max="5373" width="29" customWidth="1"/>
    <col min="5374" max="5374" width="16.453125" customWidth="1"/>
    <col min="5375" max="5375" width="29.81640625" customWidth="1"/>
    <col min="5376" max="5376" width="18.81640625" customWidth="1"/>
    <col min="5377" max="5377" width="25" customWidth="1"/>
    <col min="5378" max="5378" width="34.81640625" customWidth="1"/>
    <col min="5379" max="5379" width="23" customWidth="1"/>
    <col min="5380" max="5380" width="4.54296875" customWidth="1"/>
    <col min="5381" max="5394" width="0" hidden="1" customWidth="1"/>
    <col min="5626" max="5626" width="3" customWidth="1"/>
    <col min="5627" max="5627" width="6.81640625" customWidth="1"/>
    <col min="5628" max="5628" width="33.453125" customWidth="1"/>
    <col min="5629" max="5629" width="29" customWidth="1"/>
    <col min="5630" max="5630" width="16.453125" customWidth="1"/>
    <col min="5631" max="5631" width="29.81640625" customWidth="1"/>
    <col min="5632" max="5632" width="18.81640625" customWidth="1"/>
    <col min="5633" max="5633" width="25" customWidth="1"/>
    <col min="5634" max="5634" width="34.81640625" customWidth="1"/>
    <col min="5635" max="5635" width="23" customWidth="1"/>
    <col min="5636" max="5636" width="4.54296875" customWidth="1"/>
    <col min="5637" max="5650" width="0" hidden="1" customWidth="1"/>
    <col min="5882" max="5882" width="3" customWidth="1"/>
    <col min="5883" max="5883" width="6.81640625" customWidth="1"/>
    <col min="5884" max="5884" width="33.453125" customWidth="1"/>
    <col min="5885" max="5885" width="29" customWidth="1"/>
    <col min="5886" max="5886" width="16.453125" customWidth="1"/>
    <col min="5887" max="5887" width="29.81640625" customWidth="1"/>
    <col min="5888" max="5888" width="18.81640625" customWidth="1"/>
    <col min="5889" max="5889" width="25" customWidth="1"/>
    <col min="5890" max="5890" width="34.81640625" customWidth="1"/>
    <col min="5891" max="5891" width="23" customWidth="1"/>
    <col min="5892" max="5892" width="4.54296875" customWidth="1"/>
    <col min="5893" max="5906" width="0" hidden="1" customWidth="1"/>
    <col min="6138" max="6138" width="3" customWidth="1"/>
    <col min="6139" max="6139" width="6.81640625" customWidth="1"/>
    <col min="6140" max="6140" width="33.453125" customWidth="1"/>
    <col min="6141" max="6141" width="29" customWidth="1"/>
    <col min="6142" max="6142" width="16.453125" customWidth="1"/>
    <col min="6143" max="6143" width="29.81640625" customWidth="1"/>
    <col min="6144" max="6144" width="18.81640625" customWidth="1"/>
    <col min="6145" max="6145" width="25" customWidth="1"/>
    <col min="6146" max="6146" width="34.81640625" customWidth="1"/>
    <col min="6147" max="6147" width="23" customWidth="1"/>
    <col min="6148" max="6148" width="4.54296875" customWidth="1"/>
    <col min="6149" max="6162" width="0" hidden="1" customWidth="1"/>
    <col min="6394" max="6394" width="3" customWidth="1"/>
    <col min="6395" max="6395" width="6.81640625" customWidth="1"/>
    <col min="6396" max="6396" width="33.453125" customWidth="1"/>
    <col min="6397" max="6397" width="29" customWidth="1"/>
    <col min="6398" max="6398" width="16.453125" customWidth="1"/>
    <col min="6399" max="6399" width="29.81640625" customWidth="1"/>
    <col min="6400" max="6400" width="18.81640625" customWidth="1"/>
    <col min="6401" max="6401" width="25" customWidth="1"/>
    <col min="6402" max="6402" width="34.81640625" customWidth="1"/>
    <col min="6403" max="6403" width="23" customWidth="1"/>
    <col min="6404" max="6404" width="4.54296875" customWidth="1"/>
    <col min="6405" max="6418" width="0" hidden="1" customWidth="1"/>
    <col min="6650" max="6650" width="3" customWidth="1"/>
    <col min="6651" max="6651" width="6.81640625" customWidth="1"/>
    <col min="6652" max="6652" width="33.453125" customWidth="1"/>
    <col min="6653" max="6653" width="29" customWidth="1"/>
    <col min="6654" max="6654" width="16.453125" customWidth="1"/>
    <col min="6655" max="6655" width="29.81640625" customWidth="1"/>
    <col min="6656" max="6656" width="18.81640625" customWidth="1"/>
    <col min="6657" max="6657" width="25" customWidth="1"/>
    <col min="6658" max="6658" width="34.81640625" customWidth="1"/>
    <col min="6659" max="6659" width="23" customWidth="1"/>
    <col min="6660" max="6660" width="4.54296875" customWidth="1"/>
    <col min="6661" max="6674" width="0" hidden="1" customWidth="1"/>
    <col min="6906" max="6906" width="3" customWidth="1"/>
    <col min="6907" max="6907" width="6.81640625" customWidth="1"/>
    <col min="6908" max="6908" width="33.453125" customWidth="1"/>
    <col min="6909" max="6909" width="29" customWidth="1"/>
    <col min="6910" max="6910" width="16.453125" customWidth="1"/>
    <col min="6911" max="6911" width="29.81640625" customWidth="1"/>
    <col min="6912" max="6912" width="18.81640625" customWidth="1"/>
    <col min="6913" max="6913" width="25" customWidth="1"/>
    <col min="6914" max="6914" width="34.81640625" customWidth="1"/>
    <col min="6915" max="6915" width="23" customWidth="1"/>
    <col min="6916" max="6916" width="4.54296875" customWidth="1"/>
    <col min="6917" max="6930" width="0" hidden="1" customWidth="1"/>
    <col min="7162" max="7162" width="3" customWidth="1"/>
    <col min="7163" max="7163" width="6.81640625" customWidth="1"/>
    <col min="7164" max="7164" width="33.453125" customWidth="1"/>
    <col min="7165" max="7165" width="29" customWidth="1"/>
    <col min="7166" max="7166" width="16.453125" customWidth="1"/>
    <col min="7167" max="7167" width="29.81640625" customWidth="1"/>
    <col min="7168" max="7168" width="18.81640625" customWidth="1"/>
    <col min="7169" max="7169" width="25" customWidth="1"/>
    <col min="7170" max="7170" width="34.81640625" customWidth="1"/>
    <col min="7171" max="7171" width="23" customWidth="1"/>
    <col min="7172" max="7172" width="4.54296875" customWidth="1"/>
    <col min="7173" max="7186" width="0" hidden="1" customWidth="1"/>
    <col min="7418" max="7418" width="3" customWidth="1"/>
    <col min="7419" max="7419" width="6.81640625" customWidth="1"/>
    <col min="7420" max="7420" width="33.453125" customWidth="1"/>
    <col min="7421" max="7421" width="29" customWidth="1"/>
    <col min="7422" max="7422" width="16.453125" customWidth="1"/>
    <col min="7423" max="7423" width="29.81640625" customWidth="1"/>
    <col min="7424" max="7424" width="18.81640625" customWidth="1"/>
    <col min="7425" max="7425" width="25" customWidth="1"/>
    <col min="7426" max="7426" width="34.81640625" customWidth="1"/>
    <col min="7427" max="7427" width="23" customWidth="1"/>
    <col min="7428" max="7428" width="4.54296875" customWidth="1"/>
    <col min="7429" max="7442" width="0" hidden="1" customWidth="1"/>
    <col min="7674" max="7674" width="3" customWidth="1"/>
    <col min="7675" max="7675" width="6.81640625" customWidth="1"/>
    <col min="7676" max="7676" width="33.453125" customWidth="1"/>
    <col min="7677" max="7677" width="29" customWidth="1"/>
    <col min="7678" max="7678" width="16.453125" customWidth="1"/>
    <col min="7679" max="7679" width="29.81640625" customWidth="1"/>
    <col min="7680" max="7680" width="18.81640625" customWidth="1"/>
    <col min="7681" max="7681" width="25" customWidth="1"/>
    <col min="7682" max="7682" width="34.81640625" customWidth="1"/>
    <col min="7683" max="7683" width="23" customWidth="1"/>
    <col min="7684" max="7684" width="4.54296875" customWidth="1"/>
    <col min="7685" max="7698" width="0" hidden="1" customWidth="1"/>
    <col min="7930" max="7930" width="3" customWidth="1"/>
    <col min="7931" max="7931" width="6.81640625" customWidth="1"/>
    <col min="7932" max="7932" width="33.453125" customWidth="1"/>
    <col min="7933" max="7933" width="29" customWidth="1"/>
    <col min="7934" max="7934" width="16.453125" customWidth="1"/>
    <col min="7935" max="7935" width="29.81640625" customWidth="1"/>
    <col min="7936" max="7936" width="18.81640625" customWidth="1"/>
    <col min="7937" max="7937" width="25" customWidth="1"/>
    <col min="7938" max="7938" width="34.81640625" customWidth="1"/>
    <col min="7939" max="7939" width="23" customWidth="1"/>
    <col min="7940" max="7940" width="4.54296875" customWidth="1"/>
    <col min="7941" max="7954" width="0" hidden="1" customWidth="1"/>
    <col min="8186" max="8186" width="3" customWidth="1"/>
    <col min="8187" max="8187" width="6.81640625" customWidth="1"/>
    <col min="8188" max="8188" width="33.453125" customWidth="1"/>
    <col min="8189" max="8189" width="29" customWidth="1"/>
    <col min="8190" max="8190" width="16.453125" customWidth="1"/>
    <col min="8191" max="8191" width="29.81640625" customWidth="1"/>
    <col min="8192" max="8192" width="18.81640625" customWidth="1"/>
    <col min="8193" max="8193" width="25" customWidth="1"/>
    <col min="8194" max="8194" width="34.81640625" customWidth="1"/>
    <col min="8195" max="8195" width="23" customWidth="1"/>
    <col min="8196" max="8196" width="4.54296875" customWidth="1"/>
    <col min="8197" max="8210" width="0" hidden="1" customWidth="1"/>
    <col min="8442" max="8442" width="3" customWidth="1"/>
    <col min="8443" max="8443" width="6.81640625" customWidth="1"/>
    <col min="8444" max="8444" width="33.453125" customWidth="1"/>
    <col min="8445" max="8445" width="29" customWidth="1"/>
    <col min="8446" max="8446" width="16.453125" customWidth="1"/>
    <col min="8447" max="8447" width="29.81640625" customWidth="1"/>
    <col min="8448" max="8448" width="18.81640625" customWidth="1"/>
    <col min="8449" max="8449" width="25" customWidth="1"/>
    <col min="8450" max="8450" width="34.81640625" customWidth="1"/>
    <col min="8451" max="8451" width="23" customWidth="1"/>
    <col min="8452" max="8452" width="4.54296875" customWidth="1"/>
    <col min="8453" max="8466" width="0" hidden="1" customWidth="1"/>
    <col min="8698" max="8698" width="3" customWidth="1"/>
    <col min="8699" max="8699" width="6.81640625" customWidth="1"/>
    <col min="8700" max="8700" width="33.453125" customWidth="1"/>
    <col min="8701" max="8701" width="29" customWidth="1"/>
    <col min="8702" max="8702" width="16.453125" customWidth="1"/>
    <col min="8703" max="8703" width="29.81640625" customWidth="1"/>
    <col min="8704" max="8704" width="18.81640625" customWidth="1"/>
    <col min="8705" max="8705" width="25" customWidth="1"/>
    <col min="8706" max="8706" width="34.81640625" customWidth="1"/>
    <col min="8707" max="8707" width="23" customWidth="1"/>
    <col min="8708" max="8708" width="4.54296875" customWidth="1"/>
    <col min="8709" max="8722" width="0" hidden="1" customWidth="1"/>
    <col min="8954" max="8954" width="3" customWidth="1"/>
    <col min="8955" max="8955" width="6.81640625" customWidth="1"/>
    <col min="8956" max="8956" width="33.453125" customWidth="1"/>
    <col min="8957" max="8957" width="29" customWidth="1"/>
    <col min="8958" max="8958" width="16.453125" customWidth="1"/>
    <col min="8959" max="8959" width="29.81640625" customWidth="1"/>
    <col min="8960" max="8960" width="18.81640625" customWidth="1"/>
    <col min="8961" max="8961" width="25" customWidth="1"/>
    <col min="8962" max="8962" width="34.81640625" customWidth="1"/>
    <col min="8963" max="8963" width="23" customWidth="1"/>
    <col min="8964" max="8964" width="4.54296875" customWidth="1"/>
    <col min="8965" max="8978" width="0" hidden="1" customWidth="1"/>
    <col min="9210" max="9210" width="3" customWidth="1"/>
    <col min="9211" max="9211" width="6.81640625" customWidth="1"/>
    <col min="9212" max="9212" width="33.453125" customWidth="1"/>
    <col min="9213" max="9213" width="29" customWidth="1"/>
    <col min="9214" max="9214" width="16.453125" customWidth="1"/>
    <col min="9215" max="9215" width="29.81640625" customWidth="1"/>
    <col min="9216" max="9216" width="18.81640625" customWidth="1"/>
    <col min="9217" max="9217" width="25" customWidth="1"/>
    <col min="9218" max="9218" width="34.81640625" customWidth="1"/>
    <col min="9219" max="9219" width="23" customWidth="1"/>
    <col min="9220" max="9220" width="4.54296875" customWidth="1"/>
    <col min="9221" max="9234" width="0" hidden="1" customWidth="1"/>
    <col min="9466" max="9466" width="3" customWidth="1"/>
    <col min="9467" max="9467" width="6.81640625" customWidth="1"/>
    <col min="9468" max="9468" width="33.453125" customWidth="1"/>
    <col min="9469" max="9469" width="29" customWidth="1"/>
    <col min="9470" max="9470" width="16.453125" customWidth="1"/>
    <col min="9471" max="9471" width="29.81640625" customWidth="1"/>
    <col min="9472" max="9472" width="18.81640625" customWidth="1"/>
    <col min="9473" max="9473" width="25" customWidth="1"/>
    <col min="9474" max="9474" width="34.81640625" customWidth="1"/>
    <col min="9475" max="9475" width="23" customWidth="1"/>
    <col min="9476" max="9476" width="4.54296875" customWidth="1"/>
    <col min="9477" max="9490" width="0" hidden="1" customWidth="1"/>
    <col min="9722" max="9722" width="3" customWidth="1"/>
    <col min="9723" max="9723" width="6.81640625" customWidth="1"/>
    <col min="9724" max="9724" width="33.453125" customWidth="1"/>
    <col min="9725" max="9725" width="29" customWidth="1"/>
    <col min="9726" max="9726" width="16.453125" customWidth="1"/>
    <col min="9727" max="9727" width="29.81640625" customWidth="1"/>
    <col min="9728" max="9728" width="18.81640625" customWidth="1"/>
    <col min="9729" max="9729" width="25" customWidth="1"/>
    <col min="9730" max="9730" width="34.81640625" customWidth="1"/>
    <col min="9731" max="9731" width="23" customWidth="1"/>
    <col min="9732" max="9732" width="4.54296875" customWidth="1"/>
    <col min="9733" max="9746" width="0" hidden="1" customWidth="1"/>
    <col min="9978" max="9978" width="3" customWidth="1"/>
    <col min="9979" max="9979" width="6.81640625" customWidth="1"/>
    <col min="9980" max="9980" width="33.453125" customWidth="1"/>
    <col min="9981" max="9981" width="29" customWidth="1"/>
    <col min="9982" max="9982" width="16.453125" customWidth="1"/>
    <col min="9983" max="9983" width="29.81640625" customWidth="1"/>
    <col min="9984" max="9984" width="18.81640625" customWidth="1"/>
    <col min="9985" max="9985" width="25" customWidth="1"/>
    <col min="9986" max="9986" width="34.81640625" customWidth="1"/>
    <col min="9987" max="9987" width="23" customWidth="1"/>
    <col min="9988" max="9988" width="4.54296875" customWidth="1"/>
    <col min="9989" max="10002" width="0" hidden="1" customWidth="1"/>
    <col min="10234" max="10234" width="3" customWidth="1"/>
    <col min="10235" max="10235" width="6.81640625" customWidth="1"/>
    <col min="10236" max="10236" width="33.453125" customWidth="1"/>
    <col min="10237" max="10237" width="29" customWidth="1"/>
    <col min="10238" max="10238" width="16.453125" customWidth="1"/>
    <col min="10239" max="10239" width="29.81640625" customWidth="1"/>
    <col min="10240" max="10240" width="18.81640625" customWidth="1"/>
    <col min="10241" max="10241" width="25" customWidth="1"/>
    <col min="10242" max="10242" width="34.81640625" customWidth="1"/>
    <col min="10243" max="10243" width="23" customWidth="1"/>
    <col min="10244" max="10244" width="4.54296875" customWidth="1"/>
    <col min="10245" max="10258" width="0" hidden="1" customWidth="1"/>
    <col min="10490" max="10490" width="3" customWidth="1"/>
    <col min="10491" max="10491" width="6.81640625" customWidth="1"/>
    <col min="10492" max="10492" width="33.453125" customWidth="1"/>
    <col min="10493" max="10493" width="29" customWidth="1"/>
    <col min="10494" max="10494" width="16.453125" customWidth="1"/>
    <col min="10495" max="10495" width="29.81640625" customWidth="1"/>
    <col min="10496" max="10496" width="18.81640625" customWidth="1"/>
    <col min="10497" max="10497" width="25" customWidth="1"/>
    <col min="10498" max="10498" width="34.81640625" customWidth="1"/>
    <col min="10499" max="10499" width="23" customWidth="1"/>
    <col min="10500" max="10500" width="4.54296875" customWidth="1"/>
    <col min="10501" max="10514" width="0" hidden="1" customWidth="1"/>
    <col min="10746" max="10746" width="3" customWidth="1"/>
    <col min="10747" max="10747" width="6.81640625" customWidth="1"/>
    <col min="10748" max="10748" width="33.453125" customWidth="1"/>
    <col min="10749" max="10749" width="29" customWidth="1"/>
    <col min="10750" max="10750" width="16.453125" customWidth="1"/>
    <col min="10751" max="10751" width="29.81640625" customWidth="1"/>
    <col min="10752" max="10752" width="18.81640625" customWidth="1"/>
    <col min="10753" max="10753" width="25" customWidth="1"/>
    <col min="10754" max="10754" width="34.81640625" customWidth="1"/>
    <col min="10755" max="10755" width="23" customWidth="1"/>
    <col min="10756" max="10756" width="4.54296875" customWidth="1"/>
    <col min="10757" max="10770" width="0" hidden="1" customWidth="1"/>
    <col min="11002" max="11002" width="3" customWidth="1"/>
    <col min="11003" max="11003" width="6.81640625" customWidth="1"/>
    <col min="11004" max="11004" width="33.453125" customWidth="1"/>
    <col min="11005" max="11005" width="29" customWidth="1"/>
    <col min="11006" max="11006" width="16.453125" customWidth="1"/>
    <col min="11007" max="11007" width="29.81640625" customWidth="1"/>
    <col min="11008" max="11008" width="18.81640625" customWidth="1"/>
    <col min="11009" max="11009" width="25" customWidth="1"/>
    <col min="11010" max="11010" width="34.81640625" customWidth="1"/>
    <col min="11011" max="11011" width="23" customWidth="1"/>
    <col min="11012" max="11012" width="4.54296875" customWidth="1"/>
    <col min="11013" max="11026" width="0" hidden="1" customWidth="1"/>
    <col min="11258" max="11258" width="3" customWidth="1"/>
    <col min="11259" max="11259" width="6.81640625" customWidth="1"/>
    <col min="11260" max="11260" width="33.453125" customWidth="1"/>
    <col min="11261" max="11261" width="29" customWidth="1"/>
    <col min="11262" max="11262" width="16.453125" customWidth="1"/>
    <col min="11263" max="11263" width="29.81640625" customWidth="1"/>
    <col min="11264" max="11264" width="18.81640625" customWidth="1"/>
    <col min="11265" max="11265" width="25" customWidth="1"/>
    <col min="11266" max="11266" width="34.81640625" customWidth="1"/>
    <col min="11267" max="11267" width="23" customWidth="1"/>
    <col min="11268" max="11268" width="4.54296875" customWidth="1"/>
    <col min="11269" max="11282" width="0" hidden="1" customWidth="1"/>
    <col min="11514" max="11514" width="3" customWidth="1"/>
    <col min="11515" max="11515" width="6.81640625" customWidth="1"/>
    <col min="11516" max="11516" width="33.453125" customWidth="1"/>
    <col min="11517" max="11517" width="29" customWidth="1"/>
    <col min="11518" max="11518" width="16.453125" customWidth="1"/>
    <col min="11519" max="11519" width="29.81640625" customWidth="1"/>
    <col min="11520" max="11520" width="18.81640625" customWidth="1"/>
    <col min="11521" max="11521" width="25" customWidth="1"/>
    <col min="11522" max="11522" width="34.81640625" customWidth="1"/>
    <col min="11523" max="11523" width="23" customWidth="1"/>
    <col min="11524" max="11524" width="4.54296875" customWidth="1"/>
    <col min="11525" max="11538" width="0" hidden="1" customWidth="1"/>
    <col min="11770" max="11770" width="3" customWidth="1"/>
    <col min="11771" max="11771" width="6.81640625" customWidth="1"/>
    <col min="11772" max="11772" width="33.453125" customWidth="1"/>
    <col min="11773" max="11773" width="29" customWidth="1"/>
    <col min="11774" max="11774" width="16.453125" customWidth="1"/>
    <col min="11775" max="11775" width="29.81640625" customWidth="1"/>
    <col min="11776" max="11776" width="18.81640625" customWidth="1"/>
    <col min="11777" max="11777" width="25" customWidth="1"/>
    <col min="11778" max="11778" width="34.81640625" customWidth="1"/>
    <col min="11779" max="11779" width="23" customWidth="1"/>
    <col min="11780" max="11780" width="4.54296875" customWidth="1"/>
    <col min="11781" max="11794" width="0" hidden="1" customWidth="1"/>
    <col min="12026" max="12026" width="3" customWidth="1"/>
    <col min="12027" max="12027" width="6.81640625" customWidth="1"/>
    <col min="12028" max="12028" width="33.453125" customWidth="1"/>
    <col min="12029" max="12029" width="29" customWidth="1"/>
    <col min="12030" max="12030" width="16.453125" customWidth="1"/>
    <col min="12031" max="12031" width="29.81640625" customWidth="1"/>
    <col min="12032" max="12032" width="18.81640625" customWidth="1"/>
    <col min="12033" max="12033" width="25" customWidth="1"/>
    <col min="12034" max="12034" width="34.81640625" customWidth="1"/>
    <col min="12035" max="12035" width="23" customWidth="1"/>
    <col min="12036" max="12036" width="4.54296875" customWidth="1"/>
    <col min="12037" max="12050" width="0" hidden="1" customWidth="1"/>
    <col min="12282" max="12282" width="3" customWidth="1"/>
    <col min="12283" max="12283" width="6.81640625" customWidth="1"/>
    <col min="12284" max="12284" width="33.453125" customWidth="1"/>
    <col min="12285" max="12285" width="29" customWidth="1"/>
    <col min="12286" max="12286" width="16.453125" customWidth="1"/>
    <col min="12287" max="12287" width="29.81640625" customWidth="1"/>
    <col min="12288" max="12288" width="18.81640625" customWidth="1"/>
    <col min="12289" max="12289" width="25" customWidth="1"/>
    <col min="12290" max="12290" width="34.81640625" customWidth="1"/>
    <col min="12291" max="12291" width="23" customWidth="1"/>
    <col min="12292" max="12292" width="4.54296875" customWidth="1"/>
    <col min="12293" max="12306" width="0" hidden="1" customWidth="1"/>
    <col min="12538" max="12538" width="3" customWidth="1"/>
    <col min="12539" max="12539" width="6.81640625" customWidth="1"/>
    <col min="12540" max="12540" width="33.453125" customWidth="1"/>
    <col min="12541" max="12541" width="29" customWidth="1"/>
    <col min="12542" max="12542" width="16.453125" customWidth="1"/>
    <col min="12543" max="12543" width="29.81640625" customWidth="1"/>
    <col min="12544" max="12544" width="18.81640625" customWidth="1"/>
    <col min="12545" max="12545" width="25" customWidth="1"/>
    <col min="12546" max="12546" width="34.81640625" customWidth="1"/>
    <col min="12547" max="12547" width="23" customWidth="1"/>
    <col min="12548" max="12548" width="4.54296875" customWidth="1"/>
    <col min="12549" max="12562" width="0" hidden="1" customWidth="1"/>
    <col min="12794" max="12794" width="3" customWidth="1"/>
    <col min="12795" max="12795" width="6.81640625" customWidth="1"/>
    <col min="12796" max="12796" width="33.453125" customWidth="1"/>
    <col min="12797" max="12797" width="29" customWidth="1"/>
    <col min="12798" max="12798" width="16.453125" customWidth="1"/>
    <col min="12799" max="12799" width="29.81640625" customWidth="1"/>
    <col min="12800" max="12800" width="18.81640625" customWidth="1"/>
    <col min="12801" max="12801" width="25" customWidth="1"/>
    <col min="12802" max="12802" width="34.81640625" customWidth="1"/>
    <col min="12803" max="12803" width="23" customWidth="1"/>
    <col min="12804" max="12804" width="4.54296875" customWidth="1"/>
    <col min="12805" max="12818" width="0" hidden="1" customWidth="1"/>
    <col min="13050" max="13050" width="3" customWidth="1"/>
    <col min="13051" max="13051" width="6.81640625" customWidth="1"/>
    <col min="13052" max="13052" width="33.453125" customWidth="1"/>
    <col min="13053" max="13053" width="29" customWidth="1"/>
    <col min="13054" max="13054" width="16.453125" customWidth="1"/>
    <col min="13055" max="13055" width="29.81640625" customWidth="1"/>
    <col min="13056" max="13056" width="18.81640625" customWidth="1"/>
    <col min="13057" max="13057" width="25" customWidth="1"/>
    <col min="13058" max="13058" width="34.81640625" customWidth="1"/>
    <col min="13059" max="13059" width="23" customWidth="1"/>
    <col min="13060" max="13060" width="4.54296875" customWidth="1"/>
    <col min="13061" max="13074" width="0" hidden="1" customWidth="1"/>
    <col min="13306" max="13306" width="3" customWidth="1"/>
    <col min="13307" max="13307" width="6.81640625" customWidth="1"/>
    <col min="13308" max="13308" width="33.453125" customWidth="1"/>
    <col min="13309" max="13309" width="29" customWidth="1"/>
    <col min="13310" max="13310" width="16.453125" customWidth="1"/>
    <col min="13311" max="13311" width="29.81640625" customWidth="1"/>
    <col min="13312" max="13312" width="18.81640625" customWidth="1"/>
    <col min="13313" max="13313" width="25" customWidth="1"/>
    <col min="13314" max="13314" width="34.81640625" customWidth="1"/>
    <col min="13315" max="13315" width="23" customWidth="1"/>
    <col min="13316" max="13316" width="4.54296875" customWidth="1"/>
    <col min="13317" max="13330" width="0" hidden="1" customWidth="1"/>
    <col min="13562" max="13562" width="3" customWidth="1"/>
    <col min="13563" max="13563" width="6.81640625" customWidth="1"/>
    <col min="13564" max="13564" width="33.453125" customWidth="1"/>
    <col min="13565" max="13565" width="29" customWidth="1"/>
    <col min="13566" max="13566" width="16.453125" customWidth="1"/>
    <col min="13567" max="13567" width="29.81640625" customWidth="1"/>
    <col min="13568" max="13568" width="18.81640625" customWidth="1"/>
    <col min="13569" max="13569" width="25" customWidth="1"/>
    <col min="13570" max="13570" width="34.81640625" customWidth="1"/>
    <col min="13571" max="13571" width="23" customWidth="1"/>
    <col min="13572" max="13572" width="4.54296875" customWidth="1"/>
    <col min="13573" max="13586" width="0" hidden="1" customWidth="1"/>
    <col min="13818" max="13818" width="3" customWidth="1"/>
    <col min="13819" max="13819" width="6.81640625" customWidth="1"/>
    <col min="13820" max="13820" width="33.453125" customWidth="1"/>
    <col min="13821" max="13821" width="29" customWidth="1"/>
    <col min="13822" max="13822" width="16.453125" customWidth="1"/>
    <col min="13823" max="13823" width="29.81640625" customWidth="1"/>
    <col min="13824" max="13824" width="18.81640625" customWidth="1"/>
    <col min="13825" max="13825" width="25" customWidth="1"/>
    <col min="13826" max="13826" width="34.81640625" customWidth="1"/>
    <col min="13827" max="13827" width="23" customWidth="1"/>
    <col min="13828" max="13828" width="4.54296875" customWidth="1"/>
    <col min="13829" max="13842" width="0" hidden="1" customWidth="1"/>
    <col min="14074" max="14074" width="3" customWidth="1"/>
    <col min="14075" max="14075" width="6.81640625" customWidth="1"/>
    <col min="14076" max="14076" width="33.453125" customWidth="1"/>
    <col min="14077" max="14077" width="29" customWidth="1"/>
    <col min="14078" max="14078" width="16.453125" customWidth="1"/>
    <col min="14079" max="14079" width="29.81640625" customWidth="1"/>
    <col min="14080" max="14080" width="18.81640625" customWidth="1"/>
    <col min="14081" max="14081" width="25" customWidth="1"/>
    <col min="14082" max="14082" width="34.81640625" customWidth="1"/>
    <col min="14083" max="14083" width="23" customWidth="1"/>
    <col min="14084" max="14084" width="4.54296875" customWidth="1"/>
    <col min="14085" max="14098" width="0" hidden="1" customWidth="1"/>
    <col min="14330" max="14330" width="3" customWidth="1"/>
    <col min="14331" max="14331" width="6.81640625" customWidth="1"/>
    <col min="14332" max="14332" width="33.453125" customWidth="1"/>
    <col min="14333" max="14333" width="29" customWidth="1"/>
    <col min="14334" max="14334" width="16.453125" customWidth="1"/>
    <col min="14335" max="14335" width="29.81640625" customWidth="1"/>
    <col min="14336" max="14336" width="18.81640625" customWidth="1"/>
    <col min="14337" max="14337" width="25" customWidth="1"/>
    <col min="14338" max="14338" width="34.81640625" customWidth="1"/>
    <col min="14339" max="14339" width="23" customWidth="1"/>
    <col min="14340" max="14340" width="4.54296875" customWidth="1"/>
    <col min="14341" max="14354" width="0" hidden="1" customWidth="1"/>
    <col min="14586" max="14586" width="3" customWidth="1"/>
    <col min="14587" max="14587" width="6.81640625" customWidth="1"/>
    <col min="14588" max="14588" width="33.453125" customWidth="1"/>
    <col min="14589" max="14589" width="29" customWidth="1"/>
    <col min="14590" max="14590" width="16.453125" customWidth="1"/>
    <col min="14591" max="14591" width="29.81640625" customWidth="1"/>
    <col min="14592" max="14592" width="18.81640625" customWidth="1"/>
    <col min="14593" max="14593" width="25" customWidth="1"/>
    <col min="14594" max="14594" width="34.81640625" customWidth="1"/>
    <col min="14595" max="14595" width="23" customWidth="1"/>
    <col min="14596" max="14596" width="4.54296875" customWidth="1"/>
    <col min="14597" max="14610" width="0" hidden="1" customWidth="1"/>
    <col min="14842" max="14842" width="3" customWidth="1"/>
    <col min="14843" max="14843" width="6.81640625" customWidth="1"/>
    <col min="14844" max="14844" width="33.453125" customWidth="1"/>
    <col min="14845" max="14845" width="29" customWidth="1"/>
    <col min="14846" max="14846" width="16.453125" customWidth="1"/>
    <col min="14847" max="14847" width="29.81640625" customWidth="1"/>
    <col min="14848" max="14848" width="18.81640625" customWidth="1"/>
    <col min="14849" max="14849" width="25" customWidth="1"/>
    <col min="14850" max="14850" width="34.81640625" customWidth="1"/>
    <col min="14851" max="14851" width="23" customWidth="1"/>
    <col min="14852" max="14852" width="4.54296875" customWidth="1"/>
    <col min="14853" max="14866" width="0" hidden="1" customWidth="1"/>
    <col min="15098" max="15098" width="3" customWidth="1"/>
    <col min="15099" max="15099" width="6.81640625" customWidth="1"/>
    <col min="15100" max="15100" width="33.453125" customWidth="1"/>
    <col min="15101" max="15101" width="29" customWidth="1"/>
    <col min="15102" max="15102" width="16.453125" customWidth="1"/>
    <col min="15103" max="15103" width="29.81640625" customWidth="1"/>
    <col min="15104" max="15104" width="18.81640625" customWidth="1"/>
    <col min="15105" max="15105" width="25" customWidth="1"/>
    <col min="15106" max="15106" width="34.81640625" customWidth="1"/>
    <col min="15107" max="15107" width="23" customWidth="1"/>
    <col min="15108" max="15108" width="4.54296875" customWidth="1"/>
    <col min="15109" max="15122" width="0" hidden="1" customWidth="1"/>
    <col min="15354" max="15354" width="3" customWidth="1"/>
    <col min="15355" max="15355" width="6.81640625" customWidth="1"/>
    <col min="15356" max="15356" width="33.453125" customWidth="1"/>
    <col min="15357" max="15357" width="29" customWidth="1"/>
    <col min="15358" max="15358" width="16.453125" customWidth="1"/>
    <col min="15359" max="15359" width="29.81640625" customWidth="1"/>
    <col min="15360" max="15360" width="18.81640625" customWidth="1"/>
    <col min="15361" max="15361" width="25" customWidth="1"/>
    <col min="15362" max="15362" width="34.81640625" customWidth="1"/>
    <col min="15363" max="15363" width="23" customWidth="1"/>
    <col min="15364" max="15364" width="4.54296875" customWidth="1"/>
    <col min="15365" max="15378" width="0" hidden="1" customWidth="1"/>
    <col min="15610" max="15610" width="3" customWidth="1"/>
    <col min="15611" max="15611" width="6.81640625" customWidth="1"/>
    <col min="15612" max="15612" width="33.453125" customWidth="1"/>
    <col min="15613" max="15613" width="29" customWidth="1"/>
    <col min="15614" max="15614" width="16.453125" customWidth="1"/>
    <col min="15615" max="15615" width="29.81640625" customWidth="1"/>
    <col min="15616" max="15616" width="18.81640625" customWidth="1"/>
    <col min="15617" max="15617" width="25" customWidth="1"/>
    <col min="15618" max="15618" width="34.81640625" customWidth="1"/>
    <col min="15619" max="15619" width="23" customWidth="1"/>
    <col min="15620" max="15620" width="4.54296875" customWidth="1"/>
    <col min="15621" max="15634" width="0" hidden="1" customWidth="1"/>
    <col min="15866" max="15866" width="3" customWidth="1"/>
    <col min="15867" max="15867" width="6.81640625" customWidth="1"/>
    <col min="15868" max="15868" width="33.453125" customWidth="1"/>
    <col min="15869" max="15869" width="29" customWidth="1"/>
    <col min="15870" max="15870" width="16.453125" customWidth="1"/>
    <col min="15871" max="15871" width="29.81640625" customWidth="1"/>
    <col min="15872" max="15872" width="18.81640625" customWidth="1"/>
    <col min="15873" max="15873" width="25" customWidth="1"/>
    <col min="15874" max="15874" width="34.81640625" customWidth="1"/>
    <col min="15875" max="15875" width="23" customWidth="1"/>
    <col min="15876" max="15876" width="4.54296875" customWidth="1"/>
    <col min="15877" max="15890" width="0" hidden="1" customWidth="1"/>
    <col min="16122" max="16122" width="3" customWidth="1"/>
    <col min="16123" max="16123" width="6.81640625" customWidth="1"/>
    <col min="16124" max="16124" width="33.453125" customWidth="1"/>
    <col min="16125" max="16125" width="29" customWidth="1"/>
    <col min="16126" max="16126" width="16.453125" customWidth="1"/>
    <col min="16127" max="16127" width="29.81640625" customWidth="1"/>
    <col min="16128" max="16128" width="18.81640625" customWidth="1"/>
    <col min="16129" max="16129" width="25" customWidth="1"/>
    <col min="16130" max="16130" width="34.81640625" customWidth="1"/>
    <col min="16131" max="16131" width="23" customWidth="1"/>
    <col min="16132" max="16132" width="4.54296875" customWidth="1"/>
    <col min="16133" max="16146" width="0" hidden="1" customWidth="1"/>
  </cols>
  <sheetData>
    <row r="1" spans="1:25" ht="31.5" customHeight="1" x14ac:dyDescent="0.25">
      <c r="A1" s="193"/>
      <c r="B1" s="194"/>
      <c r="C1" s="194"/>
      <c r="D1" s="194"/>
      <c r="E1" s="194"/>
      <c r="F1" s="194"/>
      <c r="G1" s="194"/>
      <c r="H1" s="194"/>
      <c r="I1" s="194"/>
      <c r="J1" s="195"/>
      <c r="K1" s="195"/>
      <c r="L1" s="196"/>
      <c r="M1" s="49"/>
      <c r="N1" s="49"/>
      <c r="O1" s="49"/>
    </row>
    <row r="2" spans="1:25" s="51" customFormat="1" ht="17.25" customHeight="1" x14ac:dyDescent="0.35">
      <c r="A2" s="197"/>
      <c r="B2" s="198"/>
      <c r="C2" s="199"/>
      <c r="D2" s="200"/>
      <c r="E2" s="201"/>
      <c r="F2" s="837"/>
      <c r="G2" s="838"/>
      <c r="H2" s="202"/>
      <c r="I2" s="832"/>
      <c r="J2" s="832"/>
      <c r="K2" s="203"/>
      <c r="L2" s="201"/>
      <c r="M2" s="375"/>
      <c r="N2" s="50"/>
      <c r="O2" s="50"/>
    </row>
    <row r="3" spans="1:25" s="53" customFormat="1" ht="44.25" customHeight="1" x14ac:dyDescent="0.25">
      <c r="A3" s="204"/>
      <c r="B3" s="855" t="s">
        <v>152</v>
      </c>
      <c r="C3" s="855"/>
      <c r="D3" s="855"/>
      <c r="E3" s="855"/>
      <c r="F3" s="855"/>
      <c r="G3" s="855"/>
      <c r="H3" s="855"/>
      <c r="I3" s="855"/>
      <c r="J3" s="855"/>
      <c r="K3" s="356"/>
      <c r="L3" s="338"/>
      <c r="M3" s="52"/>
      <c r="N3" s="52"/>
      <c r="O3" s="52"/>
    </row>
    <row r="4" spans="1:25" s="53" customFormat="1" ht="29.25" customHeight="1" x14ac:dyDescent="0.25">
      <c r="A4" s="204"/>
      <c r="B4" s="205"/>
      <c r="C4" s="205"/>
      <c r="D4" s="205"/>
      <c r="E4" s="205"/>
      <c r="F4" s="205"/>
      <c r="G4" s="205"/>
      <c r="H4" s="205"/>
      <c r="I4" s="339"/>
      <c r="J4" s="456" t="s">
        <v>230</v>
      </c>
      <c r="K4" s="206"/>
      <c r="L4" s="207"/>
      <c r="M4" s="52"/>
      <c r="N4" s="52"/>
      <c r="O4" s="52"/>
    </row>
    <row r="5" spans="1:25" s="53" customFormat="1" ht="30" customHeight="1" x14ac:dyDescent="0.3">
      <c r="A5" s="204"/>
      <c r="B5" s="833" t="s">
        <v>86</v>
      </c>
      <c r="C5" s="834"/>
      <c r="D5" s="834"/>
      <c r="E5" s="167"/>
      <c r="F5" s="691">
        <f>IF(Antragsformular!H91="","",Antragsformular!H91)</f>
        <v>44562</v>
      </c>
      <c r="G5" s="691"/>
      <c r="H5" s="209" t="s">
        <v>87</v>
      </c>
      <c r="I5" s="208">
        <f>IF(Antragsformular!K91="","",Antragsformular!K91)</f>
        <v>45657</v>
      </c>
      <c r="J5" s="210"/>
      <c r="K5" s="210"/>
      <c r="L5" s="211"/>
      <c r="M5" s="52"/>
      <c r="N5" s="52"/>
      <c r="O5" s="52"/>
    </row>
    <row r="6" spans="1:25" ht="20" customHeight="1" x14ac:dyDescent="0.3">
      <c r="A6" s="192"/>
      <c r="B6" s="835"/>
      <c r="C6" s="836"/>
      <c r="D6" s="836"/>
      <c r="E6" s="836"/>
      <c r="F6" s="836"/>
      <c r="G6" s="212"/>
      <c r="H6" s="213"/>
      <c r="I6" s="214"/>
      <c r="J6" s="215"/>
      <c r="K6" s="215"/>
      <c r="L6" s="216"/>
      <c r="M6" s="47"/>
      <c r="N6" s="47"/>
      <c r="O6" s="47"/>
      <c r="P6" s="48"/>
      <c r="Q6" s="48"/>
      <c r="R6" s="48"/>
      <c r="S6" s="48"/>
      <c r="T6" s="48"/>
      <c r="U6" s="48"/>
      <c r="V6" s="48"/>
      <c r="W6" s="48"/>
      <c r="X6" s="48"/>
      <c r="Y6" s="48"/>
    </row>
    <row r="7" spans="1:25" s="46" customFormat="1" ht="30" customHeight="1" x14ac:dyDescent="0.3">
      <c r="A7" s="217"/>
      <c r="B7" s="840" t="s">
        <v>88</v>
      </c>
      <c r="C7" s="840"/>
      <c r="D7" s="841"/>
      <c r="E7" s="218"/>
      <c r="F7" s="842" t="str">
        <f>IF(Antragsformular!E17="","",Antragsformular!E17)</f>
        <v/>
      </c>
      <c r="G7" s="843"/>
      <c r="H7" s="843"/>
      <c r="I7" s="843"/>
      <c r="J7" s="844"/>
      <c r="K7" s="219"/>
      <c r="L7" s="220"/>
      <c r="M7" s="54"/>
      <c r="N7" s="54"/>
      <c r="O7" s="54"/>
      <c r="P7" s="54"/>
      <c r="Q7" s="54"/>
      <c r="R7" s="54"/>
      <c r="S7" s="54"/>
      <c r="T7" s="54"/>
      <c r="U7" s="54"/>
      <c r="V7" s="54"/>
      <c r="W7" s="54"/>
      <c r="X7" s="54"/>
      <c r="Y7" s="54"/>
    </row>
    <row r="8" spans="1:25" s="46" customFormat="1" ht="20" customHeight="1" x14ac:dyDescent="0.25">
      <c r="A8" s="217"/>
      <c r="B8" s="221"/>
      <c r="C8" s="222"/>
      <c r="D8" s="222"/>
      <c r="E8" s="223"/>
      <c r="F8" s="223"/>
      <c r="G8" s="223"/>
      <c r="H8" s="223"/>
      <c r="I8" s="224"/>
      <c r="J8" s="224"/>
      <c r="K8" s="224"/>
      <c r="L8" s="220"/>
      <c r="M8" s="54"/>
      <c r="N8" s="54"/>
      <c r="O8" s="54"/>
      <c r="P8" s="54"/>
      <c r="Q8" s="54"/>
      <c r="R8" s="54"/>
      <c r="S8" s="54"/>
      <c r="T8" s="54"/>
      <c r="U8" s="54"/>
      <c r="V8" s="54"/>
      <c r="W8" s="54"/>
      <c r="X8" s="54"/>
      <c r="Y8" s="54"/>
    </row>
    <row r="9" spans="1:25" s="46" customFormat="1" ht="30" customHeight="1" x14ac:dyDescent="0.3">
      <c r="A9" s="217"/>
      <c r="B9" s="840" t="s">
        <v>141</v>
      </c>
      <c r="C9" s="840"/>
      <c r="D9" s="841"/>
      <c r="E9" s="218"/>
      <c r="F9" s="842" t="str">
        <f>IF(Antragsformular!H89="","",Antragsformular!H89)</f>
        <v>Arbeitsausbeutung EU</v>
      </c>
      <c r="G9" s="843"/>
      <c r="H9" s="843"/>
      <c r="I9" s="843"/>
      <c r="J9" s="844"/>
      <c r="K9" s="219"/>
      <c r="L9" s="220"/>
      <c r="M9" s="54"/>
      <c r="N9" s="54"/>
      <c r="O9" s="54"/>
      <c r="P9" s="54"/>
      <c r="Q9" s="54"/>
      <c r="R9" s="54"/>
      <c r="S9" s="54"/>
      <c r="T9" s="54"/>
      <c r="U9" s="54"/>
      <c r="V9" s="54"/>
      <c r="W9" s="54"/>
      <c r="X9" s="54"/>
      <c r="Y9" s="54"/>
    </row>
    <row r="10" spans="1:25" s="46" customFormat="1" ht="20" customHeight="1" x14ac:dyDescent="0.25">
      <c r="A10" s="220"/>
      <c r="B10" s="225"/>
      <c r="C10" s="225"/>
      <c r="D10" s="225"/>
      <c r="E10" s="224"/>
      <c r="F10" s="224"/>
      <c r="G10" s="224"/>
      <c r="H10" s="224"/>
      <c r="I10" s="226"/>
      <c r="J10" s="224"/>
      <c r="K10" s="224"/>
      <c r="L10" s="220"/>
      <c r="M10" s="54"/>
      <c r="N10" s="54"/>
      <c r="O10" s="54"/>
      <c r="P10" s="54"/>
      <c r="Q10" s="54"/>
      <c r="R10" s="54"/>
      <c r="S10" s="54"/>
      <c r="T10" s="54"/>
    </row>
    <row r="11" spans="1:25" s="46" customFormat="1" ht="30" customHeight="1" x14ac:dyDescent="0.25">
      <c r="A11" s="220"/>
      <c r="B11" s="693" t="s">
        <v>223</v>
      </c>
      <c r="C11" s="693"/>
      <c r="D11" s="334"/>
      <c r="E11" s="335"/>
      <c r="F11" s="335"/>
      <c r="G11" s="335"/>
      <c r="H11" s="335"/>
      <c r="I11" s="336"/>
      <c r="J11" s="335"/>
      <c r="K11" s="224"/>
      <c r="L11" s="220"/>
      <c r="M11" s="54"/>
      <c r="N11" s="54"/>
      <c r="O11" s="54"/>
      <c r="P11" s="54"/>
      <c r="Q11" s="54"/>
      <c r="R11" s="54"/>
      <c r="S11" s="54"/>
      <c r="T11" s="54"/>
    </row>
    <row r="12" spans="1:25" s="46" customFormat="1" ht="20" customHeight="1" x14ac:dyDescent="0.25">
      <c r="A12" s="220"/>
      <c r="B12" s="337" t="s">
        <v>78</v>
      </c>
      <c r="C12" s="692" t="s">
        <v>224</v>
      </c>
      <c r="D12" s="692"/>
      <c r="E12" s="692"/>
      <c r="F12" s="692"/>
      <c r="G12" s="692"/>
      <c r="H12" s="692"/>
      <c r="I12" s="692"/>
      <c r="J12" s="692"/>
      <c r="K12" s="224"/>
      <c r="L12" s="220"/>
      <c r="M12" s="54"/>
      <c r="N12" s="54"/>
      <c r="O12" s="54"/>
      <c r="P12" s="54"/>
      <c r="Q12" s="54"/>
      <c r="R12" s="54"/>
      <c r="S12" s="54"/>
      <c r="T12" s="54"/>
    </row>
    <row r="13" spans="1:25" s="46" customFormat="1" ht="37" customHeight="1" x14ac:dyDescent="0.25">
      <c r="A13" s="220"/>
      <c r="B13" s="337" t="s">
        <v>78</v>
      </c>
      <c r="C13" s="692" t="s">
        <v>225</v>
      </c>
      <c r="D13" s="692"/>
      <c r="E13" s="692"/>
      <c r="F13" s="692"/>
      <c r="G13" s="692"/>
      <c r="H13" s="692"/>
      <c r="I13" s="692"/>
      <c r="J13" s="692"/>
      <c r="K13" s="224"/>
      <c r="L13" s="220"/>
      <c r="M13" s="54"/>
      <c r="N13" s="54"/>
      <c r="O13" s="54"/>
      <c r="P13" s="54"/>
      <c r="Q13" s="54"/>
      <c r="R13" s="54"/>
      <c r="S13" s="54"/>
      <c r="T13" s="54"/>
    </row>
    <row r="14" spans="1:25" s="46" customFormat="1" ht="37" customHeight="1" x14ac:dyDescent="0.25">
      <c r="A14" s="220"/>
      <c r="B14" s="337" t="s">
        <v>78</v>
      </c>
      <c r="C14" s="692" t="s">
        <v>226</v>
      </c>
      <c r="D14" s="692"/>
      <c r="E14" s="692"/>
      <c r="F14" s="692"/>
      <c r="G14" s="692"/>
      <c r="H14" s="692"/>
      <c r="I14" s="692"/>
      <c r="J14" s="692"/>
      <c r="K14" s="224"/>
      <c r="L14" s="220"/>
      <c r="M14" s="54"/>
      <c r="N14" s="54"/>
      <c r="O14" s="54"/>
      <c r="P14" s="54"/>
      <c r="Q14" s="54"/>
      <c r="R14" s="54"/>
      <c r="S14" s="54"/>
      <c r="T14" s="54"/>
    </row>
    <row r="15" spans="1:25" s="46" customFormat="1" ht="37" customHeight="1" x14ac:dyDescent="0.25">
      <c r="A15" s="220"/>
      <c r="B15" s="337" t="s">
        <v>78</v>
      </c>
      <c r="C15" s="692" t="s">
        <v>227</v>
      </c>
      <c r="D15" s="692"/>
      <c r="E15" s="692"/>
      <c r="F15" s="692"/>
      <c r="G15" s="692"/>
      <c r="H15" s="692"/>
      <c r="I15" s="692"/>
      <c r="J15" s="692"/>
      <c r="K15" s="224"/>
      <c r="L15" s="220"/>
      <c r="M15" s="54"/>
      <c r="N15" s="54"/>
      <c r="O15" s="54"/>
      <c r="P15" s="54"/>
      <c r="Q15" s="54"/>
      <c r="R15" s="54"/>
      <c r="S15" s="54"/>
      <c r="T15" s="54"/>
    </row>
    <row r="16" spans="1:25" s="46" customFormat="1" ht="20" customHeight="1" x14ac:dyDescent="0.25">
      <c r="A16" s="220"/>
      <c r="B16" s="337" t="s">
        <v>78</v>
      </c>
      <c r="C16" s="692" t="s">
        <v>228</v>
      </c>
      <c r="D16" s="692"/>
      <c r="E16" s="692"/>
      <c r="F16" s="692"/>
      <c r="G16" s="692"/>
      <c r="H16" s="692"/>
      <c r="I16" s="692"/>
      <c r="J16" s="692"/>
      <c r="K16" s="224"/>
      <c r="L16" s="220"/>
      <c r="M16" s="54"/>
      <c r="N16" s="54"/>
      <c r="O16" s="54"/>
      <c r="P16" s="54"/>
      <c r="Q16" s="54"/>
      <c r="R16" s="54"/>
      <c r="S16" s="54"/>
      <c r="T16" s="54"/>
    </row>
    <row r="17" spans="1:27" s="316" customFormat="1" ht="25" customHeight="1" x14ac:dyDescent="0.25">
      <c r="A17" s="317"/>
      <c r="B17" s="323"/>
      <c r="C17" s="324"/>
      <c r="D17" s="324"/>
      <c r="E17" s="324"/>
      <c r="F17" s="324"/>
      <c r="G17" s="324"/>
      <c r="H17" s="324"/>
      <c r="I17" s="318"/>
      <c r="J17" s="319"/>
      <c r="K17" s="319"/>
      <c r="L17" s="320"/>
      <c r="M17" s="349"/>
      <c r="N17" s="349"/>
    </row>
    <row r="18" spans="1:27" ht="17.5" customHeight="1" x14ac:dyDescent="0.3">
      <c r="A18" s="192"/>
      <c r="B18" s="851"/>
      <c r="C18" s="851"/>
      <c r="D18" s="851"/>
      <c r="E18" s="851"/>
      <c r="F18" s="851"/>
      <c r="G18" s="851"/>
      <c r="H18" s="851"/>
      <c r="I18" s="851"/>
      <c r="J18" s="851"/>
      <c r="K18" s="227"/>
      <c r="L18" s="192"/>
      <c r="M18" s="47"/>
      <c r="N18" s="47"/>
      <c r="O18" s="47"/>
      <c r="P18" s="48"/>
      <c r="Q18" s="48"/>
      <c r="R18" s="48"/>
      <c r="S18" s="48"/>
      <c r="T18" s="48"/>
      <c r="U18" s="48"/>
      <c r="V18" s="48"/>
      <c r="W18" s="48"/>
      <c r="X18" s="48"/>
      <c r="Y18" s="48"/>
    </row>
    <row r="19" spans="1:27" ht="65" customHeight="1" x14ac:dyDescent="0.3">
      <c r="A19" s="192"/>
      <c r="B19" s="852" t="s">
        <v>256</v>
      </c>
      <c r="C19" s="852"/>
      <c r="D19" s="852"/>
      <c r="E19" s="852"/>
      <c r="F19" s="852"/>
      <c r="G19" s="852"/>
      <c r="H19" s="852"/>
      <c r="I19" s="852"/>
      <c r="J19" s="852"/>
      <c r="K19" s="227"/>
      <c r="L19" s="192"/>
      <c r="M19" s="47"/>
      <c r="N19" s="47"/>
      <c r="O19" s="47"/>
      <c r="P19" s="48"/>
      <c r="Q19" s="48"/>
      <c r="R19" s="48"/>
      <c r="S19" s="48"/>
      <c r="T19" s="48"/>
      <c r="U19" s="48"/>
      <c r="V19" s="48"/>
      <c r="W19" s="48"/>
      <c r="X19" s="48"/>
      <c r="Y19" s="48"/>
    </row>
    <row r="20" spans="1:27" ht="78.5" customHeight="1" x14ac:dyDescent="0.3">
      <c r="A20" s="192"/>
      <c r="B20" s="852" t="s">
        <v>229</v>
      </c>
      <c r="C20" s="852"/>
      <c r="D20" s="852"/>
      <c r="E20" s="852"/>
      <c r="F20" s="852"/>
      <c r="G20" s="852"/>
      <c r="H20" s="852"/>
      <c r="I20" s="852"/>
      <c r="J20" s="852"/>
      <c r="K20" s="227"/>
      <c r="L20" s="192"/>
      <c r="M20" s="47"/>
      <c r="N20" s="47"/>
      <c r="O20" s="47"/>
      <c r="P20" s="48"/>
      <c r="Q20" s="48"/>
      <c r="R20" s="48"/>
      <c r="S20" s="48"/>
      <c r="T20" s="48"/>
      <c r="U20" s="48"/>
      <c r="V20" s="48"/>
      <c r="W20" s="48"/>
      <c r="X20" s="48"/>
      <c r="Y20" s="48"/>
    </row>
    <row r="21" spans="1:27" ht="17.5" customHeight="1" x14ac:dyDescent="0.3">
      <c r="A21" s="192"/>
      <c r="B21" s="853"/>
      <c r="C21" s="853"/>
      <c r="D21" s="853"/>
      <c r="E21" s="853"/>
      <c r="F21" s="853"/>
      <c r="G21" s="853"/>
      <c r="H21" s="853"/>
      <c r="I21" s="853"/>
      <c r="J21" s="853"/>
      <c r="K21" s="227"/>
      <c r="L21" s="192"/>
      <c r="M21" s="47"/>
      <c r="N21" s="47"/>
      <c r="O21" s="47"/>
      <c r="P21" s="48"/>
      <c r="Q21" s="48"/>
      <c r="R21" s="48"/>
      <c r="S21" s="48"/>
      <c r="T21" s="48"/>
      <c r="U21" s="48"/>
      <c r="V21" s="48"/>
      <c r="W21" s="48"/>
      <c r="X21" s="48"/>
      <c r="Y21" s="48"/>
    </row>
    <row r="22" spans="1:27" ht="20.25" customHeight="1" x14ac:dyDescent="0.3">
      <c r="A22" s="192"/>
      <c r="B22" s="228"/>
      <c r="C22" s="227"/>
      <c r="D22" s="227"/>
      <c r="E22" s="227"/>
      <c r="F22" s="227"/>
      <c r="G22" s="227"/>
      <c r="H22" s="227"/>
      <c r="I22" s="227"/>
      <c r="J22" s="227"/>
      <c r="K22" s="227"/>
      <c r="L22" s="192"/>
      <c r="M22" s="47"/>
      <c r="N22" s="47"/>
      <c r="O22" s="47"/>
      <c r="P22" s="48"/>
      <c r="Q22" s="48"/>
      <c r="R22" s="48"/>
      <c r="S22" s="48"/>
      <c r="T22" s="48"/>
      <c r="U22" s="48"/>
      <c r="V22" s="48"/>
      <c r="W22" s="48"/>
      <c r="X22" s="48"/>
      <c r="Y22" s="48"/>
    </row>
    <row r="23" spans="1:27" s="51" customFormat="1" ht="51.75" customHeight="1" x14ac:dyDescent="0.35">
      <c r="A23" s="231"/>
      <c r="B23" s="845"/>
      <c r="C23" s="846"/>
      <c r="D23" s="847"/>
      <c r="E23" s="229"/>
      <c r="F23" s="230"/>
      <c r="G23" s="230"/>
      <c r="H23" s="848"/>
      <c r="I23" s="849"/>
      <c r="J23" s="850"/>
      <c r="K23" s="227"/>
      <c r="L23" s="236"/>
      <c r="M23" s="50"/>
      <c r="N23" s="50"/>
      <c r="O23" s="50"/>
      <c r="P23" s="50"/>
      <c r="Q23" s="50"/>
      <c r="R23" s="50"/>
      <c r="S23" s="50"/>
      <c r="T23" s="50"/>
      <c r="U23" s="50"/>
      <c r="V23" s="50"/>
      <c r="W23" s="50"/>
      <c r="X23" s="50"/>
      <c r="Y23" s="50"/>
      <c r="Z23" s="50"/>
      <c r="AA23" s="50"/>
    </row>
    <row r="24" spans="1:27" s="57" customFormat="1" ht="15.5" customHeight="1" x14ac:dyDescent="0.3">
      <c r="A24" s="232"/>
      <c r="B24" s="839" t="s">
        <v>89</v>
      </c>
      <c r="C24" s="839"/>
      <c r="D24" s="839"/>
      <c r="E24" s="256"/>
      <c r="F24" s="257"/>
      <c r="G24" s="257"/>
      <c r="H24" s="854" t="s">
        <v>293</v>
      </c>
      <c r="I24" s="854"/>
      <c r="J24" s="854"/>
      <c r="K24" s="237"/>
      <c r="L24" s="237"/>
      <c r="M24" s="56"/>
      <c r="N24" s="56"/>
      <c r="O24" s="56"/>
      <c r="P24" s="56"/>
      <c r="Q24" s="56"/>
      <c r="R24" s="56"/>
      <c r="S24" s="56"/>
      <c r="T24" s="56"/>
      <c r="U24" s="56"/>
      <c r="V24" s="56"/>
      <c r="W24" s="56"/>
      <c r="X24" s="56"/>
      <c r="Y24" s="56"/>
      <c r="Z24" s="56"/>
      <c r="AA24" s="56"/>
    </row>
    <row r="25" spans="1:27" ht="12.75" customHeight="1" x14ac:dyDescent="0.3">
      <c r="A25" s="192"/>
      <c r="B25" s="228"/>
      <c r="C25" s="227"/>
      <c r="D25" s="227"/>
      <c r="E25" s="227"/>
      <c r="F25" s="227"/>
      <c r="G25" s="227"/>
      <c r="H25" s="227"/>
      <c r="I25" s="227"/>
      <c r="J25" s="227"/>
      <c r="K25" s="227"/>
      <c r="L25" s="192"/>
      <c r="M25" s="47"/>
      <c r="N25" s="47"/>
      <c r="O25" s="47"/>
      <c r="P25" s="48"/>
      <c r="Q25" s="48"/>
      <c r="R25" s="48"/>
      <c r="S25" s="48"/>
      <c r="T25" s="48"/>
      <c r="U25" s="48"/>
      <c r="V25" s="48"/>
      <c r="W25" s="48"/>
      <c r="X25" s="48"/>
      <c r="Y25" s="48"/>
      <c r="Z25" s="48"/>
      <c r="AA25" s="48"/>
    </row>
    <row r="26" spans="1:27" ht="26.25" customHeight="1" x14ac:dyDescent="0.3">
      <c r="A26" s="192"/>
      <c r="B26" s="228"/>
      <c r="C26" s="227"/>
      <c r="D26" s="227"/>
      <c r="E26" s="227"/>
      <c r="F26" s="227"/>
      <c r="G26" s="227"/>
      <c r="H26" s="227"/>
      <c r="I26" s="227"/>
      <c r="J26" s="227"/>
      <c r="K26" s="227"/>
      <c r="L26" s="192"/>
      <c r="M26" s="47"/>
      <c r="N26" s="47"/>
      <c r="O26" s="47"/>
      <c r="P26" s="48"/>
      <c r="Q26" s="48"/>
      <c r="R26" s="48"/>
      <c r="S26" s="48"/>
      <c r="T26" s="48"/>
      <c r="U26" s="48"/>
      <c r="V26" s="48"/>
      <c r="W26" s="48"/>
      <c r="X26" s="48"/>
      <c r="Y26" s="48"/>
      <c r="Z26" s="48"/>
      <c r="AA26" s="48"/>
    </row>
    <row r="27" spans="1:27" ht="18.5" customHeight="1" x14ac:dyDescent="0.3">
      <c r="A27" s="192"/>
      <c r="B27" s="238"/>
      <c r="C27" s="238"/>
      <c r="D27" s="238"/>
      <c r="E27" s="238"/>
      <c r="F27" s="238"/>
      <c r="G27" s="238"/>
      <c r="H27" s="238"/>
      <c r="I27" s="238"/>
      <c r="J27" s="238"/>
      <c r="K27" s="238"/>
      <c r="L27" s="194"/>
      <c r="M27" s="47"/>
      <c r="N27" s="47"/>
      <c r="O27" s="48"/>
    </row>
    <row r="28" spans="1:27" ht="30.75" customHeight="1" x14ac:dyDescent="0.3">
      <c r="A28" s="192"/>
      <c r="B28" s="818" t="s">
        <v>138</v>
      </c>
      <c r="C28" s="818"/>
      <c r="D28" s="818"/>
      <c r="E28" s="818"/>
      <c r="F28" s="818"/>
      <c r="G28" s="819"/>
      <c r="H28" s="330">
        <v>2022</v>
      </c>
      <c r="I28" s="333" t="s">
        <v>90</v>
      </c>
      <c r="J28" s="239"/>
      <c r="K28" s="239"/>
      <c r="L28" s="192"/>
      <c r="M28" s="47"/>
      <c r="N28" s="47"/>
      <c r="O28" s="47"/>
    </row>
    <row r="29" spans="1:27" ht="11.5" customHeight="1" x14ac:dyDescent="0.3">
      <c r="A29" s="192"/>
      <c r="B29" s="239"/>
      <c r="C29" s="258"/>
      <c r="D29" s="258"/>
      <c r="E29" s="258"/>
      <c r="F29" s="258"/>
      <c r="G29" s="258"/>
      <c r="H29" s="258"/>
      <c r="I29" s="259"/>
      <c r="J29" s="239"/>
      <c r="K29" s="239"/>
      <c r="L29" s="192"/>
      <c r="M29" s="47"/>
      <c r="N29" s="47"/>
      <c r="O29" s="47"/>
    </row>
    <row r="30" spans="1:27" ht="76.5" customHeight="1" x14ac:dyDescent="0.3">
      <c r="A30" s="192"/>
      <c r="B30" s="820" t="s">
        <v>222</v>
      </c>
      <c r="C30" s="821"/>
      <c r="D30" s="821"/>
      <c r="E30" s="821"/>
      <c r="F30" s="821"/>
      <c r="G30" s="821"/>
      <c r="H30" s="821"/>
      <c r="I30" s="821"/>
      <c r="J30" s="821"/>
      <c r="K30" s="109"/>
      <c r="L30" s="192"/>
      <c r="M30" s="47"/>
      <c r="N30" s="47"/>
      <c r="O30" s="47"/>
    </row>
    <row r="31" spans="1:27" ht="10.5" customHeight="1" x14ac:dyDescent="0.35">
      <c r="A31" s="192"/>
      <c r="B31" s="831"/>
      <c r="C31" s="831"/>
      <c r="D31" s="831"/>
      <c r="E31" s="831"/>
      <c r="F31" s="831"/>
      <c r="G31" s="831"/>
      <c r="H31" s="831"/>
      <c r="I31" s="831"/>
      <c r="J31" s="240"/>
      <c r="K31" s="240"/>
      <c r="L31" s="194"/>
      <c r="M31" s="47"/>
      <c r="N31" s="47"/>
      <c r="O31" s="48"/>
    </row>
    <row r="32" spans="1:27" s="59" customFormat="1" ht="48" customHeight="1" x14ac:dyDescent="0.3">
      <c r="A32" s="233"/>
      <c r="B32" s="350" t="s">
        <v>104</v>
      </c>
      <c r="C32" s="261" t="s">
        <v>221</v>
      </c>
      <c r="D32" s="261" t="s">
        <v>232</v>
      </c>
      <c r="E32" s="806" t="s">
        <v>231</v>
      </c>
      <c r="F32" s="807"/>
      <c r="G32" s="808" t="s">
        <v>233</v>
      </c>
      <c r="H32" s="809"/>
      <c r="I32" s="262" t="s">
        <v>167</v>
      </c>
      <c r="J32" s="262" t="s">
        <v>102</v>
      </c>
      <c r="K32" s="241"/>
      <c r="L32" s="242"/>
      <c r="M32" s="58"/>
      <c r="N32" s="58"/>
    </row>
    <row r="33" spans="1:14" s="59" customFormat="1" ht="33" customHeight="1" x14ac:dyDescent="0.3">
      <c r="A33" s="233"/>
      <c r="B33" s="810" t="s">
        <v>153</v>
      </c>
      <c r="C33" s="811"/>
      <c r="D33" s="811"/>
      <c r="E33" s="811"/>
      <c r="F33" s="811"/>
      <c r="G33" s="811"/>
      <c r="H33" s="811"/>
      <c r="I33" s="811"/>
      <c r="J33" s="812"/>
      <c r="K33" s="243"/>
      <c r="L33" s="242"/>
      <c r="M33" s="58"/>
      <c r="N33" s="58"/>
    </row>
    <row r="34" spans="1:14" s="59" customFormat="1" ht="24" customHeight="1" x14ac:dyDescent="0.3">
      <c r="A34" s="233"/>
      <c r="B34" s="263" t="s">
        <v>92</v>
      </c>
      <c r="C34" s="264" t="s">
        <v>93</v>
      </c>
      <c r="D34" s="265">
        <v>0.75</v>
      </c>
      <c r="E34" s="813">
        <v>0.5</v>
      </c>
      <c r="F34" s="814"/>
      <c r="G34" s="815">
        <v>0</v>
      </c>
      <c r="H34" s="816"/>
      <c r="I34" s="266">
        <v>0.5</v>
      </c>
      <c r="J34" s="267">
        <v>1</v>
      </c>
      <c r="K34" s="244"/>
      <c r="L34" s="242"/>
      <c r="M34" s="58"/>
      <c r="N34" s="58"/>
    </row>
    <row r="35" spans="1:14" s="59" customFormat="1" ht="24" customHeight="1" x14ac:dyDescent="0.3">
      <c r="A35" s="233"/>
      <c r="B35" s="810" t="s">
        <v>257</v>
      </c>
      <c r="C35" s="811"/>
      <c r="D35" s="811"/>
      <c r="E35" s="811"/>
      <c r="F35" s="811"/>
      <c r="G35" s="811"/>
      <c r="H35" s="811"/>
      <c r="I35" s="811"/>
      <c r="J35" s="812"/>
      <c r="K35" s="243"/>
      <c r="L35" s="242"/>
      <c r="M35" s="58"/>
      <c r="N35" s="58"/>
    </row>
    <row r="36" spans="1:14" s="59" customFormat="1" ht="24" customHeight="1" x14ac:dyDescent="0.3">
      <c r="A36" s="233"/>
      <c r="B36" s="263" t="s">
        <v>94</v>
      </c>
      <c r="C36" s="264" t="s">
        <v>93</v>
      </c>
      <c r="D36" s="265">
        <v>0.5</v>
      </c>
      <c r="E36" s="813">
        <v>1</v>
      </c>
      <c r="F36" s="814"/>
      <c r="G36" s="815">
        <v>0</v>
      </c>
      <c r="H36" s="817"/>
      <c r="I36" s="266">
        <v>0</v>
      </c>
      <c r="J36" s="267">
        <v>1</v>
      </c>
      <c r="K36" s="244"/>
      <c r="L36" s="242"/>
      <c r="M36" s="58"/>
      <c r="N36" s="58"/>
    </row>
    <row r="37" spans="1:14" s="59" customFormat="1" ht="10.5" customHeight="1" x14ac:dyDescent="0.3">
      <c r="A37" s="233"/>
      <c r="B37" s="723"/>
      <c r="C37" s="724"/>
      <c r="D37" s="724"/>
      <c r="E37" s="724"/>
      <c r="F37" s="724"/>
      <c r="G37" s="724"/>
      <c r="H37" s="724"/>
      <c r="I37" s="724"/>
      <c r="J37" s="725"/>
      <c r="K37" s="245"/>
      <c r="L37" s="242"/>
      <c r="M37" s="58"/>
      <c r="N37" s="58"/>
    </row>
    <row r="38" spans="1:14" s="59" customFormat="1" ht="24" customHeight="1" x14ac:dyDescent="0.3">
      <c r="A38" s="233"/>
      <c r="B38" s="268" t="s">
        <v>21</v>
      </c>
      <c r="C38" s="81"/>
      <c r="D38" s="83"/>
      <c r="E38" s="721"/>
      <c r="F38" s="722"/>
      <c r="G38" s="726"/>
      <c r="H38" s="727"/>
      <c r="I38" s="82"/>
      <c r="J38" s="269" t="str">
        <f t="shared" ref="J38:J52" si="0">IF(E38="","",E38+G38+I38)</f>
        <v/>
      </c>
      <c r="K38" s="242"/>
      <c r="L38" s="242"/>
      <c r="M38" s="58"/>
      <c r="N38" s="58"/>
    </row>
    <row r="39" spans="1:14" s="59" customFormat="1" ht="24" customHeight="1" x14ac:dyDescent="0.3">
      <c r="A39" s="233"/>
      <c r="B39" s="268" t="s">
        <v>23</v>
      </c>
      <c r="C39" s="81"/>
      <c r="D39" s="83"/>
      <c r="E39" s="721"/>
      <c r="F39" s="722"/>
      <c r="G39" s="726"/>
      <c r="H39" s="727"/>
      <c r="I39" s="82"/>
      <c r="J39" s="269" t="str">
        <f t="shared" si="0"/>
        <v/>
      </c>
      <c r="K39" s="242"/>
      <c r="L39" s="242"/>
      <c r="M39" s="58"/>
      <c r="N39" s="58"/>
    </row>
    <row r="40" spans="1:14" s="59" customFormat="1" ht="24" customHeight="1" x14ac:dyDescent="0.3">
      <c r="A40" s="233"/>
      <c r="B40" s="268" t="s">
        <v>24</v>
      </c>
      <c r="C40" s="81"/>
      <c r="D40" s="83"/>
      <c r="E40" s="721"/>
      <c r="F40" s="722"/>
      <c r="G40" s="726"/>
      <c r="H40" s="727"/>
      <c r="I40" s="82"/>
      <c r="J40" s="269" t="str">
        <f t="shared" si="0"/>
        <v/>
      </c>
      <c r="K40" s="242"/>
      <c r="L40" s="242"/>
      <c r="M40" s="58"/>
      <c r="N40" s="58"/>
    </row>
    <row r="41" spans="1:14" s="59" customFormat="1" ht="24" customHeight="1" x14ac:dyDescent="0.3">
      <c r="A41" s="233"/>
      <c r="B41" s="268" t="s">
        <v>95</v>
      </c>
      <c r="C41" s="81"/>
      <c r="D41" s="83"/>
      <c r="E41" s="721"/>
      <c r="F41" s="722"/>
      <c r="G41" s="726"/>
      <c r="H41" s="727"/>
      <c r="I41" s="82"/>
      <c r="J41" s="269" t="str">
        <f t="shared" si="0"/>
        <v/>
      </c>
      <c r="K41" s="242"/>
      <c r="L41" s="242"/>
      <c r="M41" s="58"/>
      <c r="N41" s="58"/>
    </row>
    <row r="42" spans="1:14" s="59" customFormat="1" ht="24" customHeight="1" x14ac:dyDescent="0.3">
      <c r="A42" s="233"/>
      <c r="B42" s="268" t="s">
        <v>68</v>
      </c>
      <c r="C42" s="81"/>
      <c r="D42" s="83"/>
      <c r="E42" s="721"/>
      <c r="F42" s="722"/>
      <c r="G42" s="726"/>
      <c r="H42" s="727"/>
      <c r="I42" s="82"/>
      <c r="J42" s="269" t="str">
        <f t="shared" si="0"/>
        <v/>
      </c>
      <c r="K42" s="242"/>
      <c r="L42" s="242"/>
      <c r="M42" s="58"/>
      <c r="N42" s="58"/>
    </row>
    <row r="43" spans="1:14" s="59" customFormat="1" ht="24" customHeight="1" x14ac:dyDescent="0.3">
      <c r="A43" s="233"/>
      <c r="B43" s="268" t="s">
        <v>96</v>
      </c>
      <c r="C43" s="81"/>
      <c r="D43" s="83"/>
      <c r="E43" s="721"/>
      <c r="F43" s="722"/>
      <c r="G43" s="726"/>
      <c r="H43" s="727"/>
      <c r="I43" s="82"/>
      <c r="J43" s="269" t="str">
        <f t="shared" si="0"/>
        <v/>
      </c>
      <c r="K43" s="242"/>
      <c r="L43" s="242"/>
      <c r="M43" s="58"/>
      <c r="N43" s="58"/>
    </row>
    <row r="44" spans="1:14" s="59" customFormat="1" ht="24" customHeight="1" x14ac:dyDescent="0.3">
      <c r="A44" s="233"/>
      <c r="B44" s="268" t="s">
        <v>97</v>
      </c>
      <c r="C44" s="81"/>
      <c r="D44" s="83"/>
      <c r="E44" s="721"/>
      <c r="F44" s="722"/>
      <c r="G44" s="726"/>
      <c r="H44" s="727"/>
      <c r="I44" s="82"/>
      <c r="J44" s="269" t="str">
        <f t="shared" si="0"/>
        <v/>
      </c>
      <c r="K44" s="242"/>
      <c r="L44" s="242"/>
      <c r="M44" s="58"/>
      <c r="N44" s="58"/>
    </row>
    <row r="45" spans="1:14" s="59" customFormat="1" ht="24" customHeight="1" x14ac:dyDescent="0.3">
      <c r="A45" s="233"/>
      <c r="B45" s="268" t="s">
        <v>98</v>
      </c>
      <c r="C45" s="81"/>
      <c r="D45" s="84"/>
      <c r="E45" s="721"/>
      <c r="F45" s="722"/>
      <c r="G45" s="726"/>
      <c r="H45" s="727"/>
      <c r="I45" s="82"/>
      <c r="J45" s="269" t="str">
        <f t="shared" si="0"/>
        <v/>
      </c>
      <c r="K45" s="242"/>
      <c r="L45" s="242"/>
      <c r="M45" s="58"/>
      <c r="N45" s="58"/>
    </row>
    <row r="46" spans="1:14" s="59" customFormat="1" ht="24" customHeight="1" x14ac:dyDescent="0.3">
      <c r="A46" s="233"/>
      <c r="B46" s="268" t="s">
        <v>99</v>
      </c>
      <c r="C46" s="81"/>
      <c r="D46" s="84"/>
      <c r="E46" s="721"/>
      <c r="F46" s="722"/>
      <c r="G46" s="726"/>
      <c r="H46" s="727"/>
      <c r="I46" s="82"/>
      <c r="J46" s="269" t="str">
        <f t="shared" si="0"/>
        <v/>
      </c>
      <c r="K46" s="242"/>
      <c r="L46" s="242"/>
      <c r="M46" s="58"/>
      <c r="N46" s="58"/>
    </row>
    <row r="47" spans="1:14" s="59" customFormat="1" ht="24" customHeight="1" x14ac:dyDescent="0.3">
      <c r="A47" s="233"/>
      <c r="B47" s="268" t="s">
        <v>100</v>
      </c>
      <c r="C47" s="81"/>
      <c r="D47" s="84"/>
      <c r="E47" s="721"/>
      <c r="F47" s="722"/>
      <c r="G47" s="726"/>
      <c r="H47" s="727"/>
      <c r="I47" s="82"/>
      <c r="J47" s="269" t="str">
        <f t="shared" si="0"/>
        <v/>
      </c>
      <c r="K47" s="242"/>
      <c r="L47" s="242"/>
      <c r="M47" s="58"/>
      <c r="N47" s="58"/>
    </row>
    <row r="48" spans="1:14" s="59" customFormat="1" ht="24" customHeight="1" x14ac:dyDescent="0.3">
      <c r="A48" s="233"/>
      <c r="B48" s="268" t="s">
        <v>111</v>
      </c>
      <c r="C48" s="81"/>
      <c r="D48" s="83"/>
      <c r="E48" s="721"/>
      <c r="F48" s="722"/>
      <c r="G48" s="726"/>
      <c r="H48" s="727"/>
      <c r="I48" s="82"/>
      <c r="J48" s="269" t="str">
        <f t="shared" si="0"/>
        <v/>
      </c>
      <c r="K48" s="242"/>
      <c r="L48" s="242"/>
      <c r="M48" s="58"/>
      <c r="N48" s="58"/>
    </row>
    <row r="49" spans="1:26" s="59" customFormat="1" ht="24" customHeight="1" x14ac:dyDescent="0.3">
      <c r="A49" s="233"/>
      <c r="B49" s="268" t="s">
        <v>112</v>
      </c>
      <c r="C49" s="81"/>
      <c r="D49" s="83"/>
      <c r="E49" s="721"/>
      <c r="F49" s="722"/>
      <c r="G49" s="726"/>
      <c r="H49" s="727"/>
      <c r="I49" s="82"/>
      <c r="J49" s="269" t="str">
        <f t="shared" si="0"/>
        <v/>
      </c>
      <c r="K49" s="242"/>
      <c r="L49" s="242"/>
      <c r="M49" s="58"/>
      <c r="N49" s="58"/>
    </row>
    <row r="50" spans="1:26" s="59" customFormat="1" ht="24" customHeight="1" x14ac:dyDescent="0.3">
      <c r="A50" s="233"/>
      <c r="B50" s="268" t="s">
        <v>113</v>
      </c>
      <c r="C50" s="81"/>
      <c r="D50" s="83"/>
      <c r="E50" s="721"/>
      <c r="F50" s="722"/>
      <c r="G50" s="726"/>
      <c r="H50" s="727"/>
      <c r="I50" s="82"/>
      <c r="J50" s="269" t="str">
        <f t="shared" si="0"/>
        <v/>
      </c>
      <c r="K50" s="242"/>
      <c r="L50" s="242"/>
      <c r="M50" s="58"/>
      <c r="N50" s="58"/>
    </row>
    <row r="51" spans="1:26" s="59" customFormat="1" ht="24" customHeight="1" x14ac:dyDescent="0.3">
      <c r="A51" s="233"/>
      <c r="B51" s="268" t="s">
        <v>114</v>
      </c>
      <c r="C51" s="81"/>
      <c r="D51" s="83"/>
      <c r="E51" s="721"/>
      <c r="F51" s="722"/>
      <c r="G51" s="726"/>
      <c r="H51" s="727"/>
      <c r="I51" s="82"/>
      <c r="J51" s="269" t="str">
        <f t="shared" si="0"/>
        <v/>
      </c>
      <c r="K51" s="242"/>
      <c r="L51" s="242"/>
      <c r="M51" s="58"/>
      <c r="N51" s="58"/>
    </row>
    <row r="52" spans="1:26" s="59" customFormat="1" ht="24" customHeight="1" x14ac:dyDescent="0.3">
      <c r="A52" s="233"/>
      <c r="B52" s="268" t="s">
        <v>115</v>
      </c>
      <c r="C52" s="81"/>
      <c r="D52" s="83"/>
      <c r="E52" s="721"/>
      <c r="F52" s="722"/>
      <c r="G52" s="726"/>
      <c r="H52" s="727"/>
      <c r="I52" s="82"/>
      <c r="J52" s="269" t="str">
        <f t="shared" si="0"/>
        <v/>
      </c>
      <c r="K52" s="242"/>
      <c r="L52" s="242"/>
      <c r="M52" s="58"/>
      <c r="N52" s="58"/>
    </row>
    <row r="53" spans="1:26" s="59" customFormat="1" ht="16" customHeight="1" x14ac:dyDescent="0.3">
      <c r="A53" s="233"/>
      <c r="B53" s="245"/>
      <c r="C53" s="243"/>
      <c r="D53" s="270"/>
      <c r="E53" s="271"/>
      <c r="F53" s="271"/>
      <c r="G53" s="271"/>
      <c r="H53" s="271"/>
      <c r="I53" s="271"/>
      <c r="J53" s="244"/>
      <c r="K53" s="244"/>
      <c r="L53" s="196"/>
      <c r="M53" s="58"/>
      <c r="N53" s="58"/>
    </row>
    <row r="54" spans="1:26" s="59" customFormat="1" ht="44.5" customHeight="1" x14ac:dyDescent="0.3">
      <c r="A54" s="233"/>
      <c r="B54" s="797" t="s">
        <v>213</v>
      </c>
      <c r="C54" s="798"/>
      <c r="D54" s="798"/>
      <c r="E54" s="798"/>
      <c r="F54" s="798"/>
      <c r="G54" s="798"/>
      <c r="H54" s="798"/>
      <c r="I54" s="798"/>
      <c r="J54" s="798"/>
      <c r="K54" s="246"/>
      <c r="L54" s="196"/>
      <c r="M54" s="58"/>
      <c r="N54" s="58"/>
    </row>
    <row r="55" spans="1:26" s="59" customFormat="1" ht="28.5" customHeight="1" x14ac:dyDescent="0.3">
      <c r="A55" s="233"/>
      <c r="B55" s="799"/>
      <c r="C55" s="800"/>
      <c r="D55" s="800"/>
      <c r="E55" s="800"/>
      <c r="F55" s="800"/>
      <c r="G55" s="800"/>
      <c r="H55" s="800"/>
      <c r="I55" s="800"/>
      <c r="J55" s="800"/>
      <c r="K55" s="246"/>
      <c r="L55" s="196"/>
      <c r="M55" s="58"/>
      <c r="N55" s="58"/>
    </row>
    <row r="56" spans="1:26" s="59" customFormat="1" ht="19.5" customHeight="1" x14ac:dyDescent="0.3">
      <c r="A56" s="233"/>
      <c r="B56" s="801"/>
      <c r="C56" s="802"/>
      <c r="D56" s="802"/>
      <c r="E56" s="802"/>
      <c r="F56" s="802"/>
      <c r="G56" s="802"/>
      <c r="H56" s="802"/>
      <c r="I56" s="802"/>
      <c r="J56" s="802"/>
      <c r="K56" s="247"/>
      <c r="L56" s="196"/>
      <c r="M56" s="58"/>
      <c r="N56" s="58"/>
    </row>
    <row r="57" spans="1:26" s="61" customFormat="1" ht="21.5" customHeight="1" x14ac:dyDescent="0.25">
      <c r="A57" s="234"/>
      <c r="B57" s="572"/>
      <c r="C57" s="572"/>
      <c r="D57" s="572"/>
      <c r="E57" s="572"/>
      <c r="F57" s="572"/>
      <c r="G57" s="572"/>
      <c r="H57" s="572"/>
      <c r="I57" s="572"/>
      <c r="J57" s="572"/>
      <c r="K57" s="248"/>
      <c r="L57" s="196"/>
      <c r="M57" s="60"/>
      <c r="N57" s="60"/>
      <c r="O57" s="60"/>
      <c r="P57" s="60"/>
      <c r="Q57" s="60"/>
      <c r="R57" s="60"/>
      <c r="S57" s="60"/>
      <c r="T57" s="60"/>
      <c r="U57" s="60"/>
      <c r="V57" s="60"/>
      <c r="W57" s="60"/>
      <c r="X57" s="60"/>
      <c r="Y57" s="60"/>
      <c r="Z57" s="60"/>
    </row>
    <row r="58" spans="1:26" ht="25" customHeight="1" x14ac:dyDescent="0.3">
      <c r="A58" s="192"/>
      <c r="B58" s="803" t="s">
        <v>139</v>
      </c>
      <c r="C58" s="804"/>
      <c r="D58" s="804"/>
      <c r="E58" s="804"/>
      <c r="F58" s="804"/>
      <c r="G58" s="332"/>
      <c r="H58" s="330">
        <f>IF(H28="","",H28)</f>
        <v>2022</v>
      </c>
      <c r="I58" s="333" t="s">
        <v>90</v>
      </c>
      <c r="J58" s="239"/>
      <c r="K58" s="239"/>
      <c r="L58" s="192"/>
      <c r="M58" s="47"/>
      <c r="N58" s="47"/>
      <c r="O58" s="47"/>
      <c r="P58" s="48"/>
      <c r="Q58" s="48"/>
      <c r="R58" s="48"/>
      <c r="S58" s="48"/>
      <c r="T58" s="48"/>
      <c r="U58" s="48"/>
      <c r="V58" s="48"/>
      <c r="W58" s="48"/>
      <c r="X58" s="48"/>
      <c r="Y58" s="48"/>
      <c r="Z58" s="48"/>
    </row>
    <row r="59" spans="1:26" ht="15.5" customHeight="1" x14ac:dyDescent="0.3">
      <c r="A59" s="235"/>
      <c r="B59" s="249"/>
      <c r="C59" s="249"/>
      <c r="D59" s="249"/>
      <c r="E59" s="249"/>
      <c r="F59" s="249"/>
      <c r="G59" s="249"/>
      <c r="H59" s="249"/>
      <c r="I59" s="249"/>
      <c r="J59" s="249"/>
      <c r="K59" s="249"/>
      <c r="L59" s="192"/>
      <c r="M59" s="47"/>
      <c r="N59" s="47"/>
      <c r="O59" s="47"/>
      <c r="P59" s="48"/>
      <c r="Q59" s="48"/>
      <c r="R59" s="48"/>
      <c r="S59" s="48"/>
      <c r="T59" s="48"/>
      <c r="U59" s="48"/>
      <c r="V59" s="48"/>
      <c r="W59" s="48"/>
      <c r="X59" s="48"/>
      <c r="Y59" s="48"/>
      <c r="Z59" s="48"/>
    </row>
    <row r="60" spans="1:26" ht="21" customHeight="1" x14ac:dyDescent="0.3">
      <c r="A60" s="192"/>
      <c r="B60" s="781" t="s">
        <v>103</v>
      </c>
      <c r="C60" s="781"/>
      <c r="D60" s="781"/>
      <c r="E60" s="331"/>
      <c r="F60" s="238"/>
      <c r="G60" s="238"/>
      <c r="H60" s="238"/>
      <c r="I60" s="238"/>
      <c r="J60" s="238"/>
      <c r="K60" s="238"/>
      <c r="L60" s="192"/>
      <c r="M60" s="47"/>
      <c r="N60" s="47"/>
      <c r="O60" s="47"/>
      <c r="P60" s="48"/>
      <c r="Q60" s="48"/>
      <c r="R60" s="48"/>
      <c r="S60" s="48"/>
      <c r="T60" s="48"/>
      <c r="U60" s="48"/>
      <c r="V60" s="48"/>
      <c r="W60" s="48"/>
      <c r="X60" s="48"/>
      <c r="Y60" s="48"/>
      <c r="Z60" s="48"/>
    </row>
    <row r="61" spans="1:26" s="59" customFormat="1" ht="90.75" customHeight="1" x14ac:dyDescent="0.3">
      <c r="A61" s="233"/>
      <c r="B61" s="272" t="s">
        <v>104</v>
      </c>
      <c r="C61" s="358" t="s">
        <v>105</v>
      </c>
      <c r="D61" s="794" t="s">
        <v>106</v>
      </c>
      <c r="E61" s="795"/>
      <c r="F61" s="784" t="s">
        <v>259</v>
      </c>
      <c r="G61" s="787"/>
      <c r="H61" s="357" t="s">
        <v>107</v>
      </c>
      <c r="I61" s="357" t="s">
        <v>258</v>
      </c>
      <c r="J61" s="357" t="s">
        <v>142</v>
      </c>
      <c r="K61" s="250"/>
      <c r="L61" s="233"/>
      <c r="M61" s="58"/>
      <c r="N61" s="58"/>
      <c r="O61" s="58"/>
    </row>
    <row r="62" spans="1:26" s="59" customFormat="1" ht="38.25" customHeight="1" x14ac:dyDescent="0.3">
      <c r="A62" s="233"/>
      <c r="B62" s="788" t="s">
        <v>154</v>
      </c>
      <c r="C62" s="789"/>
      <c r="D62" s="789"/>
      <c r="E62" s="789"/>
      <c r="F62" s="789"/>
      <c r="G62" s="789"/>
      <c r="H62" s="789"/>
      <c r="I62" s="789"/>
      <c r="J62" s="790"/>
      <c r="K62" s="251"/>
      <c r="L62" s="233"/>
      <c r="M62" s="58"/>
      <c r="N62" s="58"/>
      <c r="O62" s="58"/>
    </row>
    <row r="63" spans="1:26" s="59" customFormat="1" ht="14" x14ac:dyDescent="0.3">
      <c r="A63" s="233"/>
      <c r="B63" s="273" t="s">
        <v>92</v>
      </c>
      <c r="C63" s="273" t="s">
        <v>108</v>
      </c>
      <c r="D63" s="796" t="s">
        <v>93</v>
      </c>
      <c r="E63" s="822"/>
      <c r="F63" s="791">
        <v>45000</v>
      </c>
      <c r="G63" s="792"/>
      <c r="H63" s="274">
        <v>0.75</v>
      </c>
      <c r="I63" s="274">
        <v>0.5</v>
      </c>
      <c r="J63" s="275">
        <f>IF(F63&gt;0, I63*F63,"")</f>
        <v>22500</v>
      </c>
      <c r="K63" s="252"/>
      <c r="L63" s="233"/>
      <c r="M63" s="58"/>
      <c r="N63" s="58"/>
      <c r="O63" s="58"/>
    </row>
    <row r="64" spans="1:26" s="59" customFormat="1" ht="14" x14ac:dyDescent="0.3">
      <c r="A64" s="233"/>
      <c r="B64" s="276" t="s">
        <v>94</v>
      </c>
      <c r="C64" s="276" t="s">
        <v>123</v>
      </c>
      <c r="D64" s="796" t="s">
        <v>93</v>
      </c>
      <c r="E64" s="695"/>
      <c r="F64" s="793">
        <v>15000</v>
      </c>
      <c r="G64" s="793"/>
      <c r="H64" s="277">
        <v>0.5</v>
      </c>
      <c r="I64" s="277">
        <v>1</v>
      </c>
      <c r="J64" s="278">
        <f>IF(F64&gt;0, I64*F64,"")</f>
        <v>15000</v>
      </c>
      <c r="K64" s="252"/>
      <c r="L64" s="233"/>
      <c r="M64" s="58"/>
      <c r="N64" s="58"/>
      <c r="O64" s="58"/>
    </row>
    <row r="65" spans="1:15" s="59" customFormat="1" ht="14" x14ac:dyDescent="0.3">
      <c r="A65" s="233"/>
      <c r="B65" s="279"/>
      <c r="C65" s="280"/>
      <c r="D65" s="280"/>
      <c r="E65" s="280"/>
      <c r="F65" s="281"/>
      <c r="G65" s="281"/>
      <c r="H65" s="282"/>
      <c r="I65" s="282"/>
      <c r="J65" s="283"/>
      <c r="K65" s="252"/>
      <c r="L65" s="233"/>
      <c r="M65" s="58"/>
      <c r="N65" s="58"/>
      <c r="O65" s="58"/>
    </row>
    <row r="66" spans="1:15" ht="14" x14ac:dyDescent="0.3">
      <c r="A66" s="192"/>
      <c r="B66" s="284" t="s">
        <v>21</v>
      </c>
      <c r="C66" s="62"/>
      <c r="D66" s="694" t="str">
        <f t="shared" ref="D66:D80" si="1">IF(C38&gt;0,C38," ")</f>
        <v xml:space="preserve"> </v>
      </c>
      <c r="E66" s="823"/>
      <c r="F66" s="728"/>
      <c r="G66" s="728"/>
      <c r="H66" s="286" t="str">
        <f t="shared" ref="H66:H80" si="2">IF(D38&gt;0,D38," ")</f>
        <v xml:space="preserve"> </v>
      </c>
      <c r="I66" s="286" t="str">
        <f t="shared" ref="I66:I80" si="3">IF(E38&gt;0,E38," ")</f>
        <v xml:space="preserve"> </v>
      </c>
      <c r="J66" s="287" t="str">
        <f>IF(F66&gt;0, I66*F66,"")</f>
        <v/>
      </c>
      <c r="K66" s="252"/>
      <c r="L66" s="192"/>
      <c r="M66" s="47"/>
      <c r="N66" s="47"/>
      <c r="O66" s="47"/>
    </row>
    <row r="67" spans="1:15" ht="14" x14ac:dyDescent="0.3">
      <c r="A67" s="192"/>
      <c r="B67" s="285" t="s">
        <v>23</v>
      </c>
      <c r="C67" s="63"/>
      <c r="D67" s="694" t="str">
        <f t="shared" si="1"/>
        <v xml:space="preserve"> </v>
      </c>
      <c r="E67" s="695"/>
      <c r="F67" s="728"/>
      <c r="G67" s="728"/>
      <c r="H67" s="286" t="str">
        <f t="shared" si="2"/>
        <v xml:space="preserve"> </v>
      </c>
      <c r="I67" s="286" t="str">
        <f t="shared" si="3"/>
        <v xml:space="preserve"> </v>
      </c>
      <c r="J67" s="287" t="str">
        <f t="shared" ref="J67:J80" si="4">IF(F67&gt;0, I67*F67,"")</f>
        <v/>
      </c>
      <c r="K67" s="252"/>
      <c r="L67" s="192"/>
      <c r="M67" s="47"/>
      <c r="N67" s="47"/>
      <c r="O67" s="47"/>
    </row>
    <row r="68" spans="1:15" ht="14" x14ac:dyDescent="0.3">
      <c r="A68" s="192"/>
      <c r="B68" s="285" t="s">
        <v>24</v>
      </c>
      <c r="C68" s="63"/>
      <c r="D68" s="694" t="str">
        <f t="shared" si="1"/>
        <v xml:space="preserve"> </v>
      </c>
      <c r="E68" s="695"/>
      <c r="F68" s="728"/>
      <c r="G68" s="728"/>
      <c r="H68" s="286" t="str">
        <f t="shared" si="2"/>
        <v xml:space="preserve"> </v>
      </c>
      <c r="I68" s="286" t="str">
        <f t="shared" si="3"/>
        <v xml:space="preserve"> </v>
      </c>
      <c r="J68" s="287" t="str">
        <f t="shared" si="4"/>
        <v/>
      </c>
      <c r="K68" s="252"/>
      <c r="L68" s="192"/>
      <c r="M68" s="47"/>
      <c r="N68" s="47"/>
      <c r="O68" s="47"/>
    </row>
    <row r="69" spans="1:15" ht="14" x14ac:dyDescent="0.3">
      <c r="A69" s="192"/>
      <c r="B69" s="285" t="s">
        <v>95</v>
      </c>
      <c r="C69" s="63"/>
      <c r="D69" s="694" t="str">
        <f t="shared" si="1"/>
        <v xml:space="preserve"> </v>
      </c>
      <c r="E69" s="695"/>
      <c r="F69" s="728"/>
      <c r="G69" s="728"/>
      <c r="H69" s="286" t="str">
        <f t="shared" si="2"/>
        <v xml:space="preserve"> </v>
      </c>
      <c r="I69" s="286" t="str">
        <f t="shared" si="3"/>
        <v xml:space="preserve"> </v>
      </c>
      <c r="J69" s="287" t="str">
        <f t="shared" si="4"/>
        <v/>
      </c>
      <c r="K69" s="252"/>
      <c r="L69" s="192"/>
      <c r="M69" s="47"/>
      <c r="N69" s="47"/>
      <c r="O69" s="47"/>
    </row>
    <row r="70" spans="1:15" ht="14" x14ac:dyDescent="0.3">
      <c r="A70" s="192"/>
      <c r="B70" s="285" t="s">
        <v>68</v>
      </c>
      <c r="C70" s="63"/>
      <c r="D70" s="694" t="str">
        <f t="shared" si="1"/>
        <v xml:space="preserve"> </v>
      </c>
      <c r="E70" s="695"/>
      <c r="F70" s="728"/>
      <c r="G70" s="728"/>
      <c r="H70" s="286" t="str">
        <f t="shared" si="2"/>
        <v xml:space="preserve"> </v>
      </c>
      <c r="I70" s="286" t="str">
        <f t="shared" si="3"/>
        <v xml:space="preserve"> </v>
      </c>
      <c r="J70" s="287" t="str">
        <f t="shared" si="4"/>
        <v/>
      </c>
      <c r="K70" s="252"/>
      <c r="L70" s="192"/>
      <c r="M70" s="47"/>
      <c r="N70" s="47"/>
      <c r="O70" s="47"/>
    </row>
    <row r="71" spans="1:15" ht="14" x14ac:dyDescent="0.3">
      <c r="A71" s="192"/>
      <c r="B71" s="285" t="s">
        <v>96</v>
      </c>
      <c r="C71" s="63"/>
      <c r="D71" s="694" t="str">
        <f t="shared" si="1"/>
        <v xml:space="preserve"> </v>
      </c>
      <c r="E71" s="695"/>
      <c r="F71" s="728"/>
      <c r="G71" s="728"/>
      <c r="H71" s="286" t="str">
        <f t="shared" si="2"/>
        <v xml:space="preserve"> </v>
      </c>
      <c r="I71" s="286" t="str">
        <f t="shared" si="3"/>
        <v xml:space="preserve"> </v>
      </c>
      <c r="J71" s="287" t="str">
        <f t="shared" si="4"/>
        <v/>
      </c>
      <c r="K71" s="252"/>
      <c r="L71" s="192"/>
      <c r="M71" s="47"/>
      <c r="N71" s="47"/>
      <c r="O71" s="47"/>
    </row>
    <row r="72" spans="1:15" ht="14" x14ac:dyDescent="0.3">
      <c r="A72" s="192"/>
      <c r="B72" s="285" t="s">
        <v>97</v>
      </c>
      <c r="C72" s="63"/>
      <c r="D72" s="694" t="str">
        <f t="shared" si="1"/>
        <v xml:space="preserve"> </v>
      </c>
      <c r="E72" s="695"/>
      <c r="F72" s="728"/>
      <c r="G72" s="728"/>
      <c r="H72" s="286" t="str">
        <f t="shared" si="2"/>
        <v xml:space="preserve"> </v>
      </c>
      <c r="I72" s="286" t="str">
        <f t="shared" si="3"/>
        <v xml:space="preserve"> </v>
      </c>
      <c r="J72" s="287" t="str">
        <f t="shared" si="4"/>
        <v/>
      </c>
      <c r="K72" s="252"/>
      <c r="L72" s="192"/>
      <c r="M72" s="47"/>
      <c r="N72" s="47"/>
      <c r="O72" s="47"/>
    </row>
    <row r="73" spans="1:15" ht="14" x14ac:dyDescent="0.3">
      <c r="A73" s="192"/>
      <c r="B73" s="285" t="s">
        <v>98</v>
      </c>
      <c r="C73" s="63"/>
      <c r="D73" s="694" t="str">
        <f t="shared" si="1"/>
        <v xml:space="preserve"> </v>
      </c>
      <c r="E73" s="695"/>
      <c r="F73" s="728"/>
      <c r="G73" s="728"/>
      <c r="H73" s="286" t="str">
        <f t="shared" si="2"/>
        <v xml:space="preserve"> </v>
      </c>
      <c r="I73" s="286" t="str">
        <f t="shared" si="3"/>
        <v xml:space="preserve"> </v>
      </c>
      <c r="J73" s="287" t="str">
        <f t="shared" si="4"/>
        <v/>
      </c>
      <c r="K73" s="252"/>
      <c r="L73" s="192"/>
      <c r="M73" s="47"/>
      <c r="N73" s="47"/>
      <c r="O73" s="47"/>
    </row>
    <row r="74" spans="1:15" s="59" customFormat="1" ht="14" x14ac:dyDescent="0.3">
      <c r="A74" s="233"/>
      <c r="B74" s="285" t="s">
        <v>99</v>
      </c>
      <c r="C74" s="63"/>
      <c r="D74" s="694" t="str">
        <f t="shared" si="1"/>
        <v xml:space="preserve"> </v>
      </c>
      <c r="E74" s="695"/>
      <c r="F74" s="728"/>
      <c r="G74" s="728"/>
      <c r="H74" s="286" t="str">
        <f t="shared" si="2"/>
        <v xml:space="preserve"> </v>
      </c>
      <c r="I74" s="286" t="str">
        <f t="shared" si="3"/>
        <v xml:space="preserve"> </v>
      </c>
      <c r="J74" s="287" t="str">
        <f t="shared" si="4"/>
        <v/>
      </c>
      <c r="K74" s="252"/>
      <c r="L74" s="233"/>
      <c r="M74" s="58"/>
      <c r="N74" s="58"/>
      <c r="O74" s="58"/>
    </row>
    <row r="75" spans="1:15" s="59" customFormat="1" ht="14" x14ac:dyDescent="0.3">
      <c r="A75" s="233"/>
      <c r="B75" s="285" t="s">
        <v>100</v>
      </c>
      <c r="C75" s="63"/>
      <c r="D75" s="694" t="str">
        <f t="shared" si="1"/>
        <v xml:space="preserve"> </v>
      </c>
      <c r="E75" s="695"/>
      <c r="F75" s="728"/>
      <c r="G75" s="728"/>
      <c r="H75" s="286" t="str">
        <f t="shared" si="2"/>
        <v xml:space="preserve"> </v>
      </c>
      <c r="I75" s="286" t="str">
        <f t="shared" si="3"/>
        <v xml:space="preserve"> </v>
      </c>
      <c r="J75" s="287" t="str">
        <f t="shared" si="4"/>
        <v/>
      </c>
      <c r="K75" s="252"/>
      <c r="L75" s="233"/>
      <c r="M75" s="58"/>
      <c r="N75" s="58"/>
      <c r="O75" s="58"/>
    </row>
    <row r="76" spans="1:15" s="59" customFormat="1" ht="14" x14ac:dyDescent="0.3">
      <c r="A76" s="233"/>
      <c r="B76" s="285" t="s">
        <v>111</v>
      </c>
      <c r="C76" s="63"/>
      <c r="D76" s="694" t="str">
        <f t="shared" si="1"/>
        <v xml:space="preserve"> </v>
      </c>
      <c r="E76" s="695"/>
      <c r="F76" s="728"/>
      <c r="G76" s="728"/>
      <c r="H76" s="286" t="str">
        <f t="shared" si="2"/>
        <v xml:space="preserve"> </v>
      </c>
      <c r="I76" s="286" t="str">
        <f t="shared" si="3"/>
        <v xml:space="preserve"> </v>
      </c>
      <c r="J76" s="287" t="str">
        <f t="shared" si="4"/>
        <v/>
      </c>
      <c r="K76" s="252"/>
      <c r="L76" s="233"/>
      <c r="M76" s="58"/>
      <c r="N76" s="58"/>
      <c r="O76" s="58"/>
    </row>
    <row r="77" spans="1:15" s="59" customFormat="1" ht="14" x14ac:dyDescent="0.3">
      <c r="A77" s="233"/>
      <c r="B77" s="285" t="s">
        <v>112</v>
      </c>
      <c r="C77" s="63"/>
      <c r="D77" s="694" t="str">
        <f t="shared" si="1"/>
        <v xml:space="preserve"> </v>
      </c>
      <c r="E77" s="695"/>
      <c r="F77" s="728"/>
      <c r="G77" s="728"/>
      <c r="H77" s="286" t="str">
        <f t="shared" si="2"/>
        <v xml:space="preserve"> </v>
      </c>
      <c r="I77" s="286" t="str">
        <f t="shared" si="3"/>
        <v xml:space="preserve"> </v>
      </c>
      <c r="J77" s="287" t="str">
        <f t="shared" si="4"/>
        <v/>
      </c>
      <c r="K77" s="252"/>
      <c r="L77" s="233"/>
      <c r="M77" s="58"/>
      <c r="N77" s="58"/>
      <c r="O77" s="58"/>
    </row>
    <row r="78" spans="1:15" s="59" customFormat="1" ht="14" x14ac:dyDescent="0.3">
      <c r="A78" s="233"/>
      <c r="B78" s="285" t="s">
        <v>113</v>
      </c>
      <c r="C78" s="63"/>
      <c r="D78" s="694" t="str">
        <f t="shared" si="1"/>
        <v xml:space="preserve"> </v>
      </c>
      <c r="E78" s="695"/>
      <c r="F78" s="728"/>
      <c r="G78" s="728"/>
      <c r="H78" s="286" t="str">
        <f t="shared" si="2"/>
        <v xml:space="preserve"> </v>
      </c>
      <c r="I78" s="286" t="str">
        <f t="shared" si="3"/>
        <v xml:space="preserve"> </v>
      </c>
      <c r="J78" s="287" t="str">
        <f t="shared" si="4"/>
        <v/>
      </c>
      <c r="K78" s="252"/>
      <c r="L78" s="233"/>
      <c r="M78" s="58"/>
      <c r="N78" s="58"/>
      <c r="O78" s="58"/>
    </row>
    <row r="79" spans="1:15" s="59" customFormat="1" ht="14" x14ac:dyDescent="0.3">
      <c r="A79" s="233"/>
      <c r="B79" s="285" t="s">
        <v>114</v>
      </c>
      <c r="C79" s="63"/>
      <c r="D79" s="694" t="str">
        <f t="shared" si="1"/>
        <v xml:space="preserve"> </v>
      </c>
      <c r="E79" s="695"/>
      <c r="F79" s="728"/>
      <c r="G79" s="728"/>
      <c r="H79" s="286" t="str">
        <f t="shared" si="2"/>
        <v xml:space="preserve"> </v>
      </c>
      <c r="I79" s="286" t="str">
        <f t="shared" si="3"/>
        <v xml:space="preserve"> </v>
      </c>
      <c r="J79" s="287" t="str">
        <f t="shared" si="4"/>
        <v/>
      </c>
      <c r="K79" s="252"/>
      <c r="L79" s="233"/>
      <c r="M79" s="58"/>
      <c r="N79" s="58"/>
      <c r="O79" s="58"/>
    </row>
    <row r="80" spans="1:15" s="59" customFormat="1" ht="14.5" thickBot="1" x14ac:dyDescent="0.35">
      <c r="A80" s="233"/>
      <c r="B80" s="285" t="s">
        <v>115</v>
      </c>
      <c r="C80" s="63"/>
      <c r="D80" s="694" t="str">
        <f t="shared" si="1"/>
        <v xml:space="preserve"> </v>
      </c>
      <c r="E80" s="695"/>
      <c r="F80" s="728"/>
      <c r="G80" s="728"/>
      <c r="H80" s="286" t="str">
        <f t="shared" si="2"/>
        <v xml:space="preserve"> </v>
      </c>
      <c r="I80" s="286" t="str">
        <f t="shared" si="3"/>
        <v xml:space="preserve"> </v>
      </c>
      <c r="J80" s="287" t="str">
        <f t="shared" si="4"/>
        <v/>
      </c>
      <c r="K80" s="252"/>
      <c r="L80" s="233"/>
      <c r="M80" s="58"/>
      <c r="N80" s="58"/>
      <c r="O80" s="58"/>
    </row>
    <row r="81" spans="1:15" ht="16.5" customHeight="1" thickBot="1" x14ac:dyDescent="0.35">
      <c r="A81" s="192"/>
      <c r="B81" s="238"/>
      <c r="C81" s="238"/>
      <c r="D81" s="238"/>
      <c r="E81" s="238"/>
      <c r="F81" s="288"/>
      <c r="G81" s="288"/>
      <c r="H81" s="288"/>
      <c r="I81" s="289" t="s">
        <v>109</v>
      </c>
      <c r="J81" s="290">
        <f>SUM(J66:J80)</f>
        <v>0</v>
      </c>
      <c r="K81" s="253"/>
      <c r="L81" s="192"/>
      <c r="M81" s="47"/>
      <c r="N81" s="47"/>
      <c r="O81" s="47"/>
    </row>
    <row r="82" spans="1:15" ht="21" customHeight="1" x14ac:dyDescent="0.3">
      <c r="A82" s="192"/>
      <c r="B82" s="781" t="s">
        <v>110</v>
      </c>
      <c r="C82" s="781"/>
      <c r="D82" s="781"/>
      <c r="E82" s="291"/>
      <c r="F82" s="340"/>
      <c r="G82" s="291"/>
      <c r="H82" s="291"/>
      <c r="I82" s="238"/>
      <c r="J82" s="238"/>
      <c r="K82" s="238"/>
      <c r="L82" s="192"/>
      <c r="M82" s="47"/>
      <c r="N82" s="47"/>
      <c r="O82" s="47"/>
    </row>
    <row r="83" spans="1:15" ht="56" x14ac:dyDescent="0.3">
      <c r="A83" s="192"/>
      <c r="B83" s="292" t="s">
        <v>104</v>
      </c>
      <c r="C83" s="359" t="s">
        <v>105</v>
      </c>
      <c r="D83" s="826" t="s">
        <v>101</v>
      </c>
      <c r="E83" s="827"/>
      <c r="F83" s="828" t="s">
        <v>260</v>
      </c>
      <c r="G83" s="829"/>
      <c r="H83" s="830"/>
      <c r="I83" s="361" t="s">
        <v>261</v>
      </c>
      <c r="J83" s="360" t="s">
        <v>143</v>
      </c>
      <c r="K83" s="250"/>
      <c r="L83" s="192"/>
      <c r="M83" s="47"/>
      <c r="N83" s="47"/>
      <c r="O83" s="47"/>
    </row>
    <row r="84" spans="1:15" ht="14" x14ac:dyDescent="0.3">
      <c r="A84" s="192"/>
      <c r="B84" s="285" t="s">
        <v>21</v>
      </c>
      <c r="C84" s="63"/>
      <c r="D84" s="774"/>
      <c r="E84" s="775"/>
      <c r="F84" s="776"/>
      <c r="G84" s="777"/>
      <c r="H84" s="778"/>
      <c r="I84" s="64"/>
      <c r="J84" s="294" t="str">
        <f t="shared" ref="J84:J98" si="5">IF(F84&gt;0, I84*F84,"")</f>
        <v/>
      </c>
      <c r="K84" s="252"/>
      <c r="L84" s="192"/>
      <c r="M84" s="47"/>
      <c r="N84" s="47"/>
      <c r="O84" s="47"/>
    </row>
    <row r="85" spans="1:15" ht="14" x14ac:dyDescent="0.3">
      <c r="A85" s="192"/>
      <c r="B85" s="293" t="s">
        <v>23</v>
      </c>
      <c r="C85" s="63"/>
      <c r="D85" s="774"/>
      <c r="E85" s="775"/>
      <c r="F85" s="776"/>
      <c r="G85" s="777"/>
      <c r="H85" s="778"/>
      <c r="I85" s="64"/>
      <c r="J85" s="294" t="str">
        <f t="shared" si="5"/>
        <v/>
      </c>
      <c r="K85" s="252"/>
      <c r="L85" s="192"/>
    </row>
    <row r="86" spans="1:15" ht="14" x14ac:dyDescent="0.3">
      <c r="A86" s="192"/>
      <c r="B86" s="293" t="s">
        <v>24</v>
      </c>
      <c r="C86" s="63"/>
      <c r="D86" s="774"/>
      <c r="E86" s="775"/>
      <c r="F86" s="776"/>
      <c r="G86" s="777"/>
      <c r="H86" s="778"/>
      <c r="I86" s="64"/>
      <c r="J86" s="294" t="str">
        <f t="shared" si="5"/>
        <v/>
      </c>
      <c r="K86" s="252"/>
      <c r="L86" s="192"/>
    </row>
    <row r="87" spans="1:15" ht="14" x14ac:dyDescent="0.3">
      <c r="A87" s="192"/>
      <c r="B87" s="293" t="s">
        <v>95</v>
      </c>
      <c r="C87" s="63"/>
      <c r="D87" s="774"/>
      <c r="E87" s="775"/>
      <c r="F87" s="776"/>
      <c r="G87" s="777"/>
      <c r="H87" s="778"/>
      <c r="I87" s="64"/>
      <c r="J87" s="294" t="str">
        <f t="shared" si="5"/>
        <v/>
      </c>
      <c r="K87" s="252"/>
      <c r="L87" s="192"/>
    </row>
    <row r="88" spans="1:15" ht="14" x14ac:dyDescent="0.3">
      <c r="A88" s="192"/>
      <c r="B88" s="293" t="s">
        <v>68</v>
      </c>
      <c r="C88" s="63"/>
      <c r="D88" s="774"/>
      <c r="E88" s="775"/>
      <c r="F88" s="776"/>
      <c r="G88" s="777"/>
      <c r="H88" s="778"/>
      <c r="I88" s="64"/>
      <c r="J88" s="294" t="str">
        <f t="shared" si="5"/>
        <v/>
      </c>
      <c r="K88" s="252"/>
      <c r="L88" s="192"/>
    </row>
    <row r="89" spans="1:15" ht="14" x14ac:dyDescent="0.3">
      <c r="A89" s="192"/>
      <c r="B89" s="293" t="s">
        <v>96</v>
      </c>
      <c r="C89" s="63"/>
      <c r="D89" s="774"/>
      <c r="E89" s="775"/>
      <c r="F89" s="776"/>
      <c r="G89" s="777"/>
      <c r="H89" s="778"/>
      <c r="I89" s="64"/>
      <c r="J89" s="294" t="str">
        <f t="shared" si="5"/>
        <v/>
      </c>
      <c r="K89" s="252"/>
      <c r="L89" s="192"/>
    </row>
    <row r="90" spans="1:15" ht="14" x14ac:dyDescent="0.3">
      <c r="A90" s="192"/>
      <c r="B90" s="293" t="s">
        <v>97</v>
      </c>
      <c r="C90" s="63"/>
      <c r="D90" s="774"/>
      <c r="E90" s="775"/>
      <c r="F90" s="776"/>
      <c r="G90" s="777"/>
      <c r="H90" s="778"/>
      <c r="I90" s="64"/>
      <c r="J90" s="294" t="str">
        <f t="shared" si="5"/>
        <v/>
      </c>
      <c r="K90" s="252"/>
      <c r="L90" s="192"/>
    </row>
    <row r="91" spans="1:15" ht="14" x14ac:dyDescent="0.3">
      <c r="A91" s="192"/>
      <c r="B91" s="293" t="s">
        <v>98</v>
      </c>
      <c r="C91" s="63"/>
      <c r="D91" s="774"/>
      <c r="E91" s="775"/>
      <c r="F91" s="776"/>
      <c r="G91" s="777"/>
      <c r="H91" s="778"/>
      <c r="I91" s="64"/>
      <c r="J91" s="294" t="str">
        <f t="shared" si="5"/>
        <v/>
      </c>
      <c r="K91" s="252"/>
      <c r="L91" s="192"/>
    </row>
    <row r="92" spans="1:15" ht="14" x14ac:dyDescent="0.3">
      <c r="A92" s="192"/>
      <c r="B92" s="293" t="s">
        <v>99</v>
      </c>
      <c r="C92" s="63"/>
      <c r="D92" s="774"/>
      <c r="E92" s="775"/>
      <c r="F92" s="776"/>
      <c r="G92" s="777"/>
      <c r="H92" s="778"/>
      <c r="I92" s="64"/>
      <c r="J92" s="294" t="str">
        <f t="shared" si="5"/>
        <v/>
      </c>
      <c r="K92" s="252"/>
      <c r="L92" s="192"/>
    </row>
    <row r="93" spans="1:15" ht="14" x14ac:dyDescent="0.3">
      <c r="A93" s="192"/>
      <c r="B93" s="293" t="s">
        <v>100</v>
      </c>
      <c r="C93" s="63"/>
      <c r="D93" s="774"/>
      <c r="E93" s="775"/>
      <c r="F93" s="776"/>
      <c r="G93" s="777"/>
      <c r="H93" s="778"/>
      <c r="I93" s="64"/>
      <c r="J93" s="294" t="str">
        <f t="shared" si="5"/>
        <v/>
      </c>
      <c r="K93" s="252"/>
      <c r="L93" s="192"/>
    </row>
    <row r="94" spans="1:15" ht="14" x14ac:dyDescent="0.3">
      <c r="A94" s="192"/>
      <c r="B94" s="293" t="s">
        <v>111</v>
      </c>
      <c r="C94" s="63"/>
      <c r="D94" s="774"/>
      <c r="E94" s="775"/>
      <c r="F94" s="776"/>
      <c r="G94" s="777"/>
      <c r="H94" s="778"/>
      <c r="I94" s="64"/>
      <c r="J94" s="294" t="str">
        <f t="shared" si="5"/>
        <v/>
      </c>
      <c r="K94" s="252"/>
      <c r="L94" s="192"/>
    </row>
    <row r="95" spans="1:15" ht="14" x14ac:dyDescent="0.3">
      <c r="A95" s="192"/>
      <c r="B95" s="293" t="s">
        <v>112</v>
      </c>
      <c r="C95" s="63"/>
      <c r="D95" s="774"/>
      <c r="E95" s="775"/>
      <c r="F95" s="776"/>
      <c r="G95" s="777"/>
      <c r="H95" s="778"/>
      <c r="I95" s="64"/>
      <c r="J95" s="294" t="str">
        <f t="shared" si="5"/>
        <v/>
      </c>
      <c r="K95" s="252"/>
      <c r="L95" s="192"/>
    </row>
    <row r="96" spans="1:15" ht="14" x14ac:dyDescent="0.3">
      <c r="A96" s="192"/>
      <c r="B96" s="293" t="s">
        <v>113</v>
      </c>
      <c r="C96" s="63"/>
      <c r="D96" s="774"/>
      <c r="E96" s="775"/>
      <c r="F96" s="776"/>
      <c r="G96" s="777"/>
      <c r="H96" s="778"/>
      <c r="I96" s="64"/>
      <c r="J96" s="294" t="str">
        <f t="shared" si="5"/>
        <v/>
      </c>
      <c r="K96" s="252"/>
      <c r="L96" s="192"/>
    </row>
    <row r="97" spans="1:15" ht="14" x14ac:dyDescent="0.3">
      <c r="A97" s="192"/>
      <c r="B97" s="293" t="s">
        <v>114</v>
      </c>
      <c r="C97" s="63"/>
      <c r="D97" s="774"/>
      <c r="E97" s="775"/>
      <c r="F97" s="776"/>
      <c r="G97" s="777"/>
      <c r="H97" s="778"/>
      <c r="I97" s="64"/>
      <c r="J97" s="294" t="str">
        <f t="shared" si="5"/>
        <v/>
      </c>
      <c r="K97" s="252"/>
      <c r="L97" s="192"/>
    </row>
    <row r="98" spans="1:15" ht="14.5" thickBot="1" x14ac:dyDescent="0.35">
      <c r="A98" s="192"/>
      <c r="B98" s="293" t="s">
        <v>115</v>
      </c>
      <c r="C98" s="63"/>
      <c r="D98" s="774"/>
      <c r="E98" s="775"/>
      <c r="F98" s="776"/>
      <c r="G98" s="777"/>
      <c r="H98" s="778"/>
      <c r="I98" s="64"/>
      <c r="J98" s="294" t="str">
        <f t="shared" si="5"/>
        <v/>
      </c>
      <c r="K98" s="252"/>
      <c r="L98" s="192"/>
    </row>
    <row r="99" spans="1:15" ht="14.5" thickBot="1" x14ac:dyDescent="0.35">
      <c r="A99" s="192"/>
      <c r="B99" s="238"/>
      <c r="C99" s="238"/>
      <c r="D99" s="238"/>
      <c r="E99" s="238"/>
      <c r="F99" s="238"/>
      <c r="G99" s="238"/>
      <c r="H99" s="295"/>
      <c r="I99" s="289" t="s">
        <v>116</v>
      </c>
      <c r="J99" s="290">
        <f>SUM(J84:J98)</f>
        <v>0</v>
      </c>
      <c r="K99" s="253"/>
      <c r="L99" s="192"/>
    </row>
    <row r="100" spans="1:15" ht="11.25" customHeight="1" thickBot="1" x14ac:dyDescent="0.35">
      <c r="A100" s="192"/>
      <c r="B100" s="238"/>
      <c r="C100" s="238"/>
      <c r="D100" s="238"/>
      <c r="E100" s="238"/>
      <c r="F100" s="238"/>
      <c r="G100" s="238"/>
      <c r="H100" s="296"/>
      <c r="I100" s="297"/>
      <c r="J100" s="298"/>
      <c r="K100" s="254"/>
      <c r="L100" s="192"/>
    </row>
    <row r="101" spans="1:15" s="65" customFormat="1" ht="21" customHeight="1" thickBot="1" x14ac:dyDescent="0.4">
      <c r="A101" s="202"/>
      <c r="B101" s="202"/>
      <c r="C101" s="202"/>
      <c r="D101" s="202"/>
      <c r="E101" s="779" t="s">
        <v>140</v>
      </c>
      <c r="F101" s="779"/>
      <c r="G101" s="779"/>
      <c r="H101" s="779"/>
      <c r="I101" s="780"/>
      <c r="J101" s="299">
        <f>ROUND(J99+J81,2)</f>
        <v>0</v>
      </c>
      <c r="K101" s="255"/>
      <c r="L101" s="202"/>
      <c r="M101" s="55"/>
      <c r="N101" s="55"/>
      <c r="O101" s="55"/>
    </row>
    <row r="102" spans="1:15" s="65" customFormat="1" ht="12.75" customHeight="1" x14ac:dyDescent="0.35">
      <c r="A102" s="202"/>
      <c r="B102" s="202"/>
      <c r="C102" s="202"/>
      <c r="D102" s="202"/>
      <c r="E102" s="300"/>
      <c r="F102" s="300"/>
      <c r="G102" s="300"/>
      <c r="H102" s="300"/>
      <c r="I102" s="301"/>
      <c r="J102" s="302"/>
      <c r="K102" s="255"/>
      <c r="L102" s="202"/>
      <c r="M102" s="55"/>
      <c r="N102" s="55"/>
      <c r="O102" s="55"/>
    </row>
    <row r="103" spans="1:15" ht="33" customHeight="1" x14ac:dyDescent="0.3">
      <c r="A103" s="192"/>
      <c r="B103" s="825" t="s">
        <v>117</v>
      </c>
      <c r="C103" s="825"/>
      <c r="D103" s="825"/>
      <c r="E103" s="825"/>
      <c r="F103" s="825"/>
      <c r="G103" s="825"/>
      <c r="H103" s="825"/>
      <c r="I103" s="824"/>
      <c r="J103" s="824"/>
      <c r="K103" s="227"/>
      <c r="L103" s="192"/>
      <c r="M103" s="47"/>
      <c r="N103" s="47"/>
      <c r="O103" s="47"/>
    </row>
    <row r="104" spans="1:15" ht="18.5" customHeight="1" x14ac:dyDescent="0.3">
      <c r="A104" s="192"/>
      <c r="B104" s="238"/>
      <c r="C104" s="238"/>
      <c r="D104" s="238"/>
      <c r="E104" s="238"/>
      <c r="F104" s="238"/>
      <c r="G104" s="238"/>
      <c r="H104" s="238"/>
      <c r="I104" s="238"/>
      <c r="J104" s="238"/>
      <c r="K104" s="238"/>
      <c r="L104" s="194"/>
      <c r="M104" s="47"/>
      <c r="N104" s="47"/>
      <c r="O104" s="48"/>
    </row>
    <row r="105" spans="1:15" ht="30.75" customHeight="1" x14ac:dyDescent="0.3">
      <c r="A105" s="192"/>
      <c r="B105" s="818" t="s">
        <v>138</v>
      </c>
      <c r="C105" s="818"/>
      <c r="D105" s="818"/>
      <c r="E105" s="818"/>
      <c r="F105" s="818"/>
      <c r="G105" s="819"/>
      <c r="H105" s="552">
        <f>IF(H28="","",H28+1)</f>
        <v>2023</v>
      </c>
      <c r="I105" s="333" t="s">
        <v>144</v>
      </c>
      <c r="J105" s="239"/>
      <c r="K105" s="239"/>
      <c r="L105" s="192"/>
      <c r="M105" s="47"/>
      <c r="N105" s="47"/>
      <c r="O105" s="47"/>
    </row>
    <row r="106" spans="1:15" ht="11.5" customHeight="1" x14ac:dyDescent="0.3">
      <c r="A106" s="192"/>
      <c r="B106" s="239"/>
      <c r="C106" s="258"/>
      <c r="D106" s="258"/>
      <c r="E106" s="258"/>
      <c r="F106" s="258"/>
      <c r="G106" s="258"/>
      <c r="H106" s="258"/>
      <c r="I106" s="259"/>
      <c r="J106" s="239"/>
      <c r="K106" s="239"/>
      <c r="L106" s="192"/>
      <c r="M106" s="47"/>
      <c r="N106" s="47"/>
      <c r="O106" s="47"/>
    </row>
    <row r="107" spans="1:15" ht="76.5" customHeight="1" x14ac:dyDescent="0.3">
      <c r="A107" s="192"/>
      <c r="B107" s="820" t="s">
        <v>222</v>
      </c>
      <c r="C107" s="821"/>
      <c r="D107" s="821"/>
      <c r="E107" s="821"/>
      <c r="F107" s="821"/>
      <c r="G107" s="821"/>
      <c r="H107" s="821"/>
      <c r="I107" s="821"/>
      <c r="J107" s="821"/>
      <c r="K107" s="109"/>
      <c r="L107" s="192"/>
      <c r="M107" s="47"/>
      <c r="N107" s="47"/>
      <c r="O107" s="47"/>
    </row>
    <row r="108" spans="1:15" ht="10.5" customHeight="1" x14ac:dyDescent="0.35">
      <c r="A108" s="192"/>
      <c r="B108" s="805"/>
      <c r="C108" s="805"/>
      <c r="D108" s="805"/>
      <c r="E108" s="805"/>
      <c r="F108" s="805"/>
      <c r="G108" s="805"/>
      <c r="H108" s="805"/>
      <c r="I108" s="805"/>
      <c r="J108" s="303"/>
      <c r="K108" s="240"/>
      <c r="L108" s="194"/>
      <c r="M108" s="47"/>
      <c r="N108" s="47"/>
      <c r="O108" s="48"/>
    </row>
    <row r="109" spans="1:15" s="59" customFormat="1" ht="48" customHeight="1" x14ac:dyDescent="0.3">
      <c r="A109" s="233"/>
      <c r="B109" s="260" t="s">
        <v>91</v>
      </c>
      <c r="C109" s="261" t="s">
        <v>221</v>
      </c>
      <c r="D109" s="261" t="s">
        <v>232</v>
      </c>
      <c r="E109" s="806" t="s">
        <v>231</v>
      </c>
      <c r="F109" s="807"/>
      <c r="G109" s="808" t="s">
        <v>233</v>
      </c>
      <c r="H109" s="809"/>
      <c r="I109" s="262" t="s">
        <v>167</v>
      </c>
      <c r="J109" s="262" t="s">
        <v>102</v>
      </c>
      <c r="K109" s="241"/>
      <c r="L109" s="242"/>
      <c r="M109" s="58"/>
      <c r="N109" s="58"/>
    </row>
    <row r="110" spans="1:15" s="59" customFormat="1" ht="33" customHeight="1" x14ac:dyDescent="0.3">
      <c r="A110" s="233"/>
      <c r="B110" s="810" t="s">
        <v>153</v>
      </c>
      <c r="C110" s="811"/>
      <c r="D110" s="811"/>
      <c r="E110" s="811"/>
      <c r="F110" s="811"/>
      <c r="G110" s="811"/>
      <c r="H110" s="811"/>
      <c r="I110" s="811"/>
      <c r="J110" s="812"/>
      <c r="K110" s="243"/>
      <c r="L110" s="242"/>
      <c r="M110" s="58"/>
      <c r="N110" s="58"/>
    </row>
    <row r="111" spans="1:15" s="59" customFormat="1" ht="24" customHeight="1" x14ac:dyDescent="0.3">
      <c r="A111" s="233"/>
      <c r="B111" s="263" t="s">
        <v>92</v>
      </c>
      <c r="C111" s="264" t="s">
        <v>93</v>
      </c>
      <c r="D111" s="265">
        <v>0.75</v>
      </c>
      <c r="E111" s="813">
        <v>0.5</v>
      </c>
      <c r="F111" s="814"/>
      <c r="G111" s="815">
        <v>0</v>
      </c>
      <c r="H111" s="816"/>
      <c r="I111" s="266">
        <v>0.5</v>
      </c>
      <c r="J111" s="267">
        <v>1</v>
      </c>
      <c r="K111" s="244"/>
      <c r="L111" s="242"/>
      <c r="M111" s="58"/>
      <c r="N111" s="58"/>
    </row>
    <row r="112" spans="1:15" s="59" customFormat="1" ht="24" customHeight="1" x14ac:dyDescent="0.3">
      <c r="A112" s="233"/>
      <c r="B112" s="810" t="s">
        <v>257</v>
      </c>
      <c r="C112" s="811"/>
      <c r="D112" s="811"/>
      <c r="E112" s="811"/>
      <c r="F112" s="811"/>
      <c r="G112" s="811"/>
      <c r="H112" s="811"/>
      <c r="I112" s="811"/>
      <c r="J112" s="812"/>
      <c r="K112" s="243"/>
      <c r="L112" s="242"/>
      <c r="M112" s="58"/>
      <c r="N112" s="58"/>
    </row>
    <row r="113" spans="1:14" s="59" customFormat="1" ht="24" customHeight="1" x14ac:dyDescent="0.3">
      <c r="A113" s="233"/>
      <c r="B113" s="263" t="s">
        <v>94</v>
      </c>
      <c r="C113" s="264" t="s">
        <v>93</v>
      </c>
      <c r="D113" s="265">
        <v>0.5</v>
      </c>
      <c r="E113" s="813">
        <v>1</v>
      </c>
      <c r="F113" s="814"/>
      <c r="G113" s="815">
        <v>0</v>
      </c>
      <c r="H113" s="817"/>
      <c r="I113" s="266">
        <v>0</v>
      </c>
      <c r="J113" s="267">
        <v>1</v>
      </c>
      <c r="K113" s="244"/>
      <c r="L113" s="242"/>
      <c r="M113" s="58"/>
      <c r="N113" s="58"/>
    </row>
    <row r="114" spans="1:14" s="59" customFormat="1" ht="10.5" customHeight="1" x14ac:dyDescent="0.3">
      <c r="A114" s="233"/>
      <c r="B114" s="723"/>
      <c r="C114" s="724"/>
      <c r="D114" s="724"/>
      <c r="E114" s="724"/>
      <c r="F114" s="724"/>
      <c r="G114" s="724"/>
      <c r="H114" s="724"/>
      <c r="I114" s="724"/>
      <c r="J114" s="725"/>
      <c r="K114" s="245"/>
      <c r="L114" s="242"/>
      <c r="M114" s="58"/>
      <c r="N114" s="58"/>
    </row>
    <row r="115" spans="1:14" s="59" customFormat="1" ht="24" customHeight="1" x14ac:dyDescent="0.3">
      <c r="A115" s="233"/>
      <c r="B115" s="268" t="s">
        <v>21</v>
      </c>
      <c r="C115" s="81"/>
      <c r="D115" s="86"/>
      <c r="E115" s="721"/>
      <c r="F115" s="722"/>
      <c r="G115" s="726"/>
      <c r="H115" s="727"/>
      <c r="I115" s="82"/>
      <c r="J115" s="269" t="str">
        <f t="shared" ref="J115:J129" si="6">IF(E115="","",E115+G115+I115)</f>
        <v/>
      </c>
      <c r="K115" s="242"/>
      <c r="L115" s="242"/>
      <c r="M115" s="58"/>
      <c r="N115" s="58"/>
    </row>
    <row r="116" spans="1:14" s="59" customFormat="1" ht="24" customHeight="1" x14ac:dyDescent="0.3">
      <c r="A116" s="233"/>
      <c r="B116" s="268" t="s">
        <v>23</v>
      </c>
      <c r="C116" s="81"/>
      <c r="D116" s="86"/>
      <c r="E116" s="721"/>
      <c r="F116" s="722"/>
      <c r="G116" s="726"/>
      <c r="H116" s="727"/>
      <c r="I116" s="82"/>
      <c r="J116" s="269" t="str">
        <f t="shared" si="6"/>
        <v/>
      </c>
      <c r="K116" s="242"/>
      <c r="L116" s="242"/>
      <c r="M116" s="58"/>
      <c r="N116" s="58"/>
    </row>
    <row r="117" spans="1:14" s="59" customFormat="1" ht="24" customHeight="1" x14ac:dyDescent="0.3">
      <c r="A117" s="233"/>
      <c r="B117" s="268" t="s">
        <v>24</v>
      </c>
      <c r="C117" s="81"/>
      <c r="D117" s="86"/>
      <c r="E117" s="721"/>
      <c r="F117" s="722"/>
      <c r="G117" s="726"/>
      <c r="H117" s="727"/>
      <c r="I117" s="82"/>
      <c r="J117" s="269" t="str">
        <f t="shared" si="6"/>
        <v/>
      </c>
      <c r="K117" s="242"/>
      <c r="L117" s="242"/>
      <c r="M117" s="58"/>
      <c r="N117" s="58"/>
    </row>
    <row r="118" spans="1:14" s="59" customFormat="1" ht="24" customHeight="1" x14ac:dyDescent="0.3">
      <c r="A118" s="233"/>
      <c r="B118" s="268" t="s">
        <v>95</v>
      </c>
      <c r="C118" s="81"/>
      <c r="D118" s="85"/>
      <c r="E118" s="721"/>
      <c r="F118" s="722"/>
      <c r="G118" s="726"/>
      <c r="H118" s="727"/>
      <c r="I118" s="82"/>
      <c r="J118" s="269" t="str">
        <f t="shared" si="6"/>
        <v/>
      </c>
      <c r="K118" s="242"/>
      <c r="L118" s="242"/>
      <c r="M118" s="58"/>
      <c r="N118" s="58"/>
    </row>
    <row r="119" spans="1:14" s="59" customFormat="1" ht="24" customHeight="1" x14ac:dyDescent="0.3">
      <c r="A119" s="233"/>
      <c r="B119" s="268" t="s">
        <v>68</v>
      </c>
      <c r="C119" s="81"/>
      <c r="D119" s="85"/>
      <c r="E119" s="721"/>
      <c r="F119" s="722"/>
      <c r="G119" s="726"/>
      <c r="H119" s="727"/>
      <c r="I119" s="82"/>
      <c r="J119" s="269" t="str">
        <f t="shared" si="6"/>
        <v/>
      </c>
      <c r="K119" s="242"/>
      <c r="L119" s="242"/>
      <c r="M119" s="58"/>
      <c r="N119" s="58"/>
    </row>
    <row r="120" spans="1:14" s="59" customFormat="1" ht="24" customHeight="1" x14ac:dyDescent="0.3">
      <c r="A120" s="233"/>
      <c r="B120" s="268" t="s">
        <v>96</v>
      </c>
      <c r="C120" s="81"/>
      <c r="D120" s="85"/>
      <c r="E120" s="721"/>
      <c r="F120" s="722"/>
      <c r="G120" s="726"/>
      <c r="H120" s="727"/>
      <c r="I120" s="82"/>
      <c r="J120" s="269" t="str">
        <f t="shared" si="6"/>
        <v/>
      </c>
      <c r="K120" s="242"/>
      <c r="L120" s="242"/>
      <c r="M120" s="58"/>
      <c r="N120" s="58"/>
    </row>
    <row r="121" spans="1:14" s="59" customFormat="1" ht="24" customHeight="1" x14ac:dyDescent="0.3">
      <c r="A121" s="233"/>
      <c r="B121" s="268" t="s">
        <v>97</v>
      </c>
      <c r="C121" s="81"/>
      <c r="D121" s="85"/>
      <c r="E121" s="721"/>
      <c r="F121" s="722"/>
      <c r="G121" s="726"/>
      <c r="H121" s="727"/>
      <c r="I121" s="82"/>
      <c r="J121" s="269" t="str">
        <f t="shared" si="6"/>
        <v/>
      </c>
      <c r="K121" s="242"/>
      <c r="L121" s="242"/>
      <c r="M121" s="58"/>
      <c r="N121" s="58"/>
    </row>
    <row r="122" spans="1:14" s="59" customFormat="1" ht="24" customHeight="1" x14ac:dyDescent="0.3">
      <c r="A122" s="233"/>
      <c r="B122" s="268" t="s">
        <v>98</v>
      </c>
      <c r="C122" s="81"/>
      <c r="D122" s="85"/>
      <c r="E122" s="721"/>
      <c r="F122" s="722"/>
      <c r="G122" s="726"/>
      <c r="H122" s="727"/>
      <c r="I122" s="82"/>
      <c r="J122" s="269" t="str">
        <f t="shared" si="6"/>
        <v/>
      </c>
      <c r="K122" s="242"/>
      <c r="L122" s="242"/>
      <c r="M122" s="58"/>
      <c r="N122" s="58"/>
    </row>
    <row r="123" spans="1:14" s="59" customFormat="1" ht="24" customHeight="1" x14ac:dyDescent="0.3">
      <c r="A123" s="233"/>
      <c r="B123" s="268" t="s">
        <v>99</v>
      </c>
      <c r="C123" s="81"/>
      <c r="D123" s="85"/>
      <c r="E123" s="721"/>
      <c r="F123" s="722"/>
      <c r="G123" s="726"/>
      <c r="H123" s="727"/>
      <c r="I123" s="82"/>
      <c r="J123" s="269" t="str">
        <f t="shared" si="6"/>
        <v/>
      </c>
      <c r="K123" s="242"/>
      <c r="L123" s="242"/>
      <c r="M123" s="58"/>
      <c r="N123" s="58"/>
    </row>
    <row r="124" spans="1:14" s="59" customFormat="1" ht="24" customHeight="1" x14ac:dyDescent="0.3">
      <c r="A124" s="233"/>
      <c r="B124" s="268" t="s">
        <v>100</v>
      </c>
      <c r="C124" s="81"/>
      <c r="D124" s="85"/>
      <c r="E124" s="721"/>
      <c r="F124" s="722"/>
      <c r="G124" s="726"/>
      <c r="H124" s="727"/>
      <c r="I124" s="82"/>
      <c r="J124" s="269" t="str">
        <f t="shared" si="6"/>
        <v/>
      </c>
      <c r="K124" s="242"/>
      <c r="L124" s="242"/>
      <c r="M124" s="58"/>
      <c r="N124" s="58"/>
    </row>
    <row r="125" spans="1:14" s="59" customFormat="1" ht="24" customHeight="1" x14ac:dyDescent="0.3">
      <c r="A125" s="233"/>
      <c r="B125" s="268" t="s">
        <v>111</v>
      </c>
      <c r="C125" s="81"/>
      <c r="D125" s="85"/>
      <c r="E125" s="721"/>
      <c r="F125" s="722"/>
      <c r="G125" s="726"/>
      <c r="H125" s="727"/>
      <c r="I125" s="82"/>
      <c r="J125" s="269" t="str">
        <f t="shared" si="6"/>
        <v/>
      </c>
      <c r="K125" s="242"/>
      <c r="L125" s="242"/>
      <c r="M125" s="58"/>
      <c r="N125" s="58"/>
    </row>
    <row r="126" spans="1:14" s="59" customFormat="1" ht="24" customHeight="1" x14ac:dyDescent="0.3">
      <c r="A126" s="233"/>
      <c r="B126" s="268" t="s">
        <v>112</v>
      </c>
      <c r="C126" s="81"/>
      <c r="D126" s="85"/>
      <c r="E126" s="721"/>
      <c r="F126" s="722"/>
      <c r="G126" s="726"/>
      <c r="H126" s="727"/>
      <c r="I126" s="82"/>
      <c r="J126" s="269" t="str">
        <f t="shared" si="6"/>
        <v/>
      </c>
      <c r="K126" s="242"/>
      <c r="L126" s="242"/>
      <c r="M126" s="58"/>
      <c r="N126" s="58"/>
    </row>
    <row r="127" spans="1:14" s="59" customFormat="1" ht="24" customHeight="1" x14ac:dyDescent="0.3">
      <c r="A127" s="233"/>
      <c r="B127" s="268" t="s">
        <v>113</v>
      </c>
      <c r="C127" s="81"/>
      <c r="D127" s="85"/>
      <c r="E127" s="721"/>
      <c r="F127" s="722"/>
      <c r="G127" s="726"/>
      <c r="H127" s="727"/>
      <c r="I127" s="82"/>
      <c r="J127" s="269" t="str">
        <f t="shared" si="6"/>
        <v/>
      </c>
      <c r="K127" s="242"/>
      <c r="L127" s="242"/>
      <c r="M127" s="58"/>
      <c r="N127" s="58"/>
    </row>
    <row r="128" spans="1:14" s="59" customFormat="1" ht="24" customHeight="1" x14ac:dyDescent="0.3">
      <c r="A128" s="233"/>
      <c r="B128" s="268" t="s">
        <v>114</v>
      </c>
      <c r="C128" s="81"/>
      <c r="D128" s="85"/>
      <c r="E128" s="721"/>
      <c r="F128" s="722"/>
      <c r="G128" s="726"/>
      <c r="H128" s="727"/>
      <c r="I128" s="82"/>
      <c r="J128" s="269" t="str">
        <f t="shared" si="6"/>
        <v/>
      </c>
      <c r="K128" s="242"/>
      <c r="L128" s="242"/>
      <c r="M128" s="58"/>
      <c r="N128" s="58"/>
    </row>
    <row r="129" spans="1:26" s="59" customFormat="1" ht="24" customHeight="1" x14ac:dyDescent="0.3">
      <c r="A129" s="233"/>
      <c r="B129" s="268" t="s">
        <v>115</v>
      </c>
      <c r="C129" s="81"/>
      <c r="D129" s="85"/>
      <c r="E129" s="721"/>
      <c r="F129" s="722"/>
      <c r="G129" s="726"/>
      <c r="H129" s="727"/>
      <c r="I129" s="82"/>
      <c r="J129" s="269" t="str">
        <f t="shared" si="6"/>
        <v/>
      </c>
      <c r="K129" s="242"/>
      <c r="L129" s="242"/>
      <c r="M129" s="58"/>
      <c r="N129" s="58"/>
    </row>
    <row r="130" spans="1:26" s="59" customFormat="1" ht="16" customHeight="1" x14ac:dyDescent="0.3">
      <c r="A130" s="233"/>
      <c r="B130" s="245"/>
      <c r="C130" s="243"/>
      <c r="D130" s="270"/>
      <c r="E130" s="271"/>
      <c r="F130" s="271"/>
      <c r="G130" s="271"/>
      <c r="H130" s="271"/>
      <c r="I130" s="271"/>
      <c r="J130" s="244"/>
      <c r="K130" s="244"/>
      <c r="L130" s="196"/>
      <c r="M130" s="58"/>
      <c r="N130" s="58"/>
    </row>
    <row r="131" spans="1:26" s="59" customFormat="1" ht="44.5" customHeight="1" x14ac:dyDescent="0.3">
      <c r="A131" s="233"/>
      <c r="B131" s="797" t="s">
        <v>213</v>
      </c>
      <c r="C131" s="798"/>
      <c r="D131" s="798"/>
      <c r="E131" s="798"/>
      <c r="F131" s="798"/>
      <c r="G131" s="798"/>
      <c r="H131" s="798"/>
      <c r="I131" s="798"/>
      <c r="J131" s="798"/>
      <c r="K131" s="246"/>
      <c r="L131" s="196"/>
      <c r="M131" s="58"/>
      <c r="N131" s="58"/>
    </row>
    <row r="132" spans="1:26" s="59" customFormat="1" ht="28.5" customHeight="1" x14ac:dyDescent="0.3">
      <c r="A132" s="233"/>
      <c r="B132" s="799"/>
      <c r="C132" s="800"/>
      <c r="D132" s="800"/>
      <c r="E132" s="800"/>
      <c r="F132" s="800"/>
      <c r="G132" s="800"/>
      <c r="H132" s="800"/>
      <c r="I132" s="800"/>
      <c r="J132" s="800"/>
      <c r="K132" s="246"/>
      <c r="L132" s="196"/>
      <c r="M132" s="58"/>
      <c r="N132" s="58"/>
    </row>
    <row r="133" spans="1:26" s="59" customFormat="1" ht="19.5" customHeight="1" x14ac:dyDescent="0.3">
      <c r="A133" s="233"/>
      <c r="B133" s="801"/>
      <c r="C133" s="802"/>
      <c r="D133" s="802"/>
      <c r="E133" s="802"/>
      <c r="F133" s="802"/>
      <c r="G133" s="802"/>
      <c r="H133" s="802"/>
      <c r="I133" s="802"/>
      <c r="J133" s="802"/>
      <c r="K133" s="247"/>
      <c r="L133" s="196"/>
      <c r="M133" s="58"/>
      <c r="N133" s="58"/>
    </row>
    <row r="134" spans="1:26" s="61" customFormat="1" ht="21.5" customHeight="1" x14ac:dyDescent="0.25">
      <c r="A134" s="234"/>
      <c r="B134" s="572"/>
      <c r="C134" s="572"/>
      <c r="D134" s="572"/>
      <c r="E134" s="572"/>
      <c r="F134" s="572"/>
      <c r="G134" s="572"/>
      <c r="H134" s="572"/>
      <c r="I134" s="572"/>
      <c r="J134" s="572"/>
      <c r="K134" s="248"/>
      <c r="L134" s="196"/>
      <c r="M134" s="60"/>
      <c r="N134" s="60"/>
      <c r="O134" s="60"/>
      <c r="P134" s="60"/>
      <c r="Q134" s="60"/>
      <c r="R134" s="60"/>
      <c r="S134" s="60"/>
      <c r="T134" s="60"/>
      <c r="U134" s="60"/>
      <c r="V134" s="60"/>
      <c r="W134" s="60"/>
      <c r="X134" s="60"/>
      <c r="Y134" s="60"/>
      <c r="Z134" s="60"/>
    </row>
    <row r="135" spans="1:26" ht="25" customHeight="1" x14ac:dyDescent="0.3">
      <c r="A135" s="192"/>
      <c r="B135" s="803" t="s">
        <v>139</v>
      </c>
      <c r="C135" s="804"/>
      <c r="D135" s="804"/>
      <c r="E135" s="804"/>
      <c r="F135" s="804"/>
      <c r="G135" s="332"/>
      <c r="H135" s="330">
        <f>IF(H105="","",H105)</f>
        <v>2023</v>
      </c>
      <c r="I135" s="333" t="s">
        <v>144</v>
      </c>
      <c r="J135" s="239"/>
      <c r="K135" s="239"/>
      <c r="L135" s="192"/>
      <c r="M135" s="47"/>
      <c r="N135" s="47"/>
      <c r="O135" s="47"/>
      <c r="P135" s="48"/>
      <c r="Q135" s="48"/>
      <c r="R135" s="48"/>
      <c r="S135" s="48"/>
      <c r="T135" s="48"/>
      <c r="U135" s="48"/>
      <c r="V135" s="48"/>
      <c r="W135" s="48"/>
      <c r="X135" s="48"/>
      <c r="Y135" s="48"/>
      <c r="Z135" s="48"/>
    </row>
    <row r="136" spans="1:26" ht="15.5" customHeight="1" x14ac:dyDescent="0.3">
      <c r="A136" s="235"/>
      <c r="B136" s="249"/>
      <c r="C136" s="249"/>
      <c r="D136" s="249"/>
      <c r="E136" s="249"/>
      <c r="F136" s="249"/>
      <c r="G136" s="249"/>
      <c r="H136" s="249"/>
      <c r="I136" s="249"/>
      <c r="J136" s="249"/>
      <c r="K136" s="249"/>
      <c r="L136" s="192"/>
      <c r="M136" s="47"/>
      <c r="N136" s="47"/>
      <c r="O136" s="47"/>
      <c r="P136" s="48"/>
      <c r="Q136" s="48"/>
      <c r="R136" s="48"/>
      <c r="S136" s="48"/>
      <c r="T136" s="48"/>
      <c r="U136" s="48"/>
      <c r="V136" s="48"/>
      <c r="W136" s="48"/>
      <c r="X136" s="48"/>
      <c r="Y136" s="48"/>
      <c r="Z136" s="48"/>
    </row>
    <row r="137" spans="1:26" ht="21" customHeight="1" x14ac:dyDescent="0.3">
      <c r="A137" s="192"/>
      <c r="B137" s="781" t="s">
        <v>103</v>
      </c>
      <c r="C137" s="781"/>
      <c r="D137" s="781"/>
      <c r="E137" s="238"/>
      <c r="F137" s="238"/>
      <c r="G137" s="238"/>
      <c r="H137" s="238"/>
      <c r="I137" s="238"/>
      <c r="J137" s="238"/>
      <c r="K137" s="238"/>
      <c r="L137" s="192"/>
      <c r="M137" s="47"/>
      <c r="N137" s="47"/>
      <c r="O137" s="47"/>
      <c r="P137" s="48"/>
      <c r="Q137" s="48"/>
      <c r="R137" s="48"/>
      <c r="S137" s="48"/>
      <c r="T137" s="48"/>
      <c r="U137" s="48"/>
      <c r="V137" s="48"/>
      <c r="W137" s="48"/>
      <c r="X137" s="48"/>
      <c r="Y137" s="48"/>
      <c r="Z137" s="48"/>
    </row>
    <row r="138" spans="1:26" s="59" customFormat="1" ht="90.75" customHeight="1" x14ac:dyDescent="0.3">
      <c r="A138" s="233"/>
      <c r="B138" s="272" t="s">
        <v>104</v>
      </c>
      <c r="C138" s="358" t="s">
        <v>105</v>
      </c>
      <c r="D138" s="794" t="s">
        <v>106</v>
      </c>
      <c r="E138" s="795"/>
      <c r="F138" s="784" t="s">
        <v>262</v>
      </c>
      <c r="G138" s="787"/>
      <c r="H138" s="357" t="s">
        <v>107</v>
      </c>
      <c r="I138" s="357" t="s">
        <v>265</v>
      </c>
      <c r="J138" s="357" t="s">
        <v>142</v>
      </c>
      <c r="K138" s="250"/>
      <c r="L138" s="233"/>
      <c r="M138" s="58"/>
      <c r="N138" s="58"/>
      <c r="O138" s="58"/>
    </row>
    <row r="139" spans="1:26" s="59" customFormat="1" ht="38.25" customHeight="1" x14ac:dyDescent="0.3">
      <c r="A139" s="233"/>
      <c r="B139" s="788" t="s">
        <v>155</v>
      </c>
      <c r="C139" s="789"/>
      <c r="D139" s="789"/>
      <c r="E139" s="789"/>
      <c r="F139" s="789"/>
      <c r="G139" s="789"/>
      <c r="H139" s="789"/>
      <c r="I139" s="789"/>
      <c r="J139" s="790"/>
      <c r="K139" s="251"/>
      <c r="L139" s="233"/>
      <c r="M139" s="58"/>
      <c r="N139" s="58"/>
      <c r="O139" s="58"/>
    </row>
    <row r="140" spans="1:26" s="59" customFormat="1" ht="14" x14ac:dyDescent="0.3">
      <c r="A140" s="233"/>
      <c r="B140" s="273" t="s">
        <v>92</v>
      </c>
      <c r="C140" s="273" t="s">
        <v>108</v>
      </c>
      <c r="D140" s="796" t="s">
        <v>93</v>
      </c>
      <c r="E140" s="822"/>
      <c r="F140" s="791">
        <v>45000</v>
      </c>
      <c r="G140" s="792"/>
      <c r="H140" s="274">
        <v>0.75</v>
      </c>
      <c r="I140" s="274">
        <v>0.5</v>
      </c>
      <c r="J140" s="275">
        <f>IF(F140&gt;0, I140*F140,"")</f>
        <v>22500</v>
      </c>
      <c r="K140" s="252"/>
      <c r="L140" s="233"/>
      <c r="M140" s="58"/>
      <c r="N140" s="58"/>
      <c r="O140" s="58"/>
    </row>
    <row r="141" spans="1:26" s="59" customFormat="1" ht="14" x14ac:dyDescent="0.3">
      <c r="A141" s="233"/>
      <c r="B141" s="276" t="s">
        <v>94</v>
      </c>
      <c r="C141" s="276" t="s">
        <v>123</v>
      </c>
      <c r="D141" s="796" t="s">
        <v>93</v>
      </c>
      <c r="E141" s="695"/>
      <c r="F141" s="793">
        <v>15000</v>
      </c>
      <c r="G141" s="793"/>
      <c r="H141" s="277">
        <v>0.5</v>
      </c>
      <c r="I141" s="277">
        <v>1</v>
      </c>
      <c r="J141" s="278">
        <f>IF(F141&gt;0, I141*F141,"")</f>
        <v>15000</v>
      </c>
      <c r="K141" s="252"/>
      <c r="L141" s="233"/>
      <c r="M141" s="58"/>
      <c r="N141" s="58"/>
      <c r="O141" s="58"/>
    </row>
    <row r="142" spans="1:26" s="59" customFormat="1" ht="14" x14ac:dyDescent="0.3">
      <c r="A142" s="233"/>
      <c r="B142" s="279"/>
      <c r="C142" s="280"/>
      <c r="D142" s="280"/>
      <c r="E142" s="280"/>
      <c r="F142" s="281"/>
      <c r="G142" s="281"/>
      <c r="H142" s="282"/>
      <c r="I142" s="282"/>
      <c r="J142" s="283"/>
      <c r="K142" s="252"/>
      <c r="L142" s="233"/>
      <c r="M142" s="58"/>
      <c r="N142" s="58"/>
      <c r="O142" s="58"/>
    </row>
    <row r="143" spans="1:26" ht="14" x14ac:dyDescent="0.3">
      <c r="A143" s="192"/>
      <c r="B143" s="284" t="s">
        <v>21</v>
      </c>
      <c r="C143" s="62"/>
      <c r="D143" s="694" t="str">
        <f t="shared" ref="D143:D157" si="7">IF(C115&gt;0,C115," ")</f>
        <v xml:space="preserve"> </v>
      </c>
      <c r="E143" s="823"/>
      <c r="F143" s="728"/>
      <c r="G143" s="728"/>
      <c r="H143" s="286" t="str">
        <f t="shared" ref="H143:H157" si="8">IF(D115&gt;0,D115," ")</f>
        <v xml:space="preserve"> </v>
      </c>
      <c r="I143" s="286" t="str">
        <f t="shared" ref="I143:I157" si="9">IF(E115&gt;0,E115," ")</f>
        <v xml:space="preserve"> </v>
      </c>
      <c r="J143" s="304" t="str">
        <f>IF(F143&gt;0, I143*F143,"")</f>
        <v/>
      </c>
      <c r="K143" s="252"/>
      <c r="L143" s="192"/>
      <c r="M143" s="47"/>
      <c r="N143" s="47"/>
      <c r="O143" s="47"/>
    </row>
    <row r="144" spans="1:26" ht="14" x14ac:dyDescent="0.3">
      <c r="A144" s="192"/>
      <c r="B144" s="285" t="s">
        <v>23</v>
      </c>
      <c r="C144" s="63"/>
      <c r="D144" s="694" t="str">
        <f t="shared" si="7"/>
        <v xml:space="preserve"> </v>
      </c>
      <c r="E144" s="695"/>
      <c r="F144" s="728"/>
      <c r="G144" s="728"/>
      <c r="H144" s="286" t="str">
        <f t="shared" si="8"/>
        <v xml:space="preserve"> </v>
      </c>
      <c r="I144" s="286" t="str">
        <f t="shared" si="9"/>
        <v xml:space="preserve"> </v>
      </c>
      <c r="J144" s="304" t="str">
        <f t="shared" ref="J144:J157" si="10">IF(F144&gt;0, I144*F144,"")</f>
        <v/>
      </c>
      <c r="K144" s="252"/>
      <c r="L144" s="192"/>
      <c r="M144" s="47"/>
      <c r="N144" s="47"/>
      <c r="O144" s="47"/>
    </row>
    <row r="145" spans="1:15" ht="14" x14ac:dyDescent="0.3">
      <c r="A145" s="192"/>
      <c r="B145" s="285" t="s">
        <v>24</v>
      </c>
      <c r="C145" s="63"/>
      <c r="D145" s="694" t="str">
        <f t="shared" si="7"/>
        <v xml:space="preserve"> </v>
      </c>
      <c r="E145" s="695"/>
      <c r="F145" s="728"/>
      <c r="G145" s="728"/>
      <c r="H145" s="286" t="str">
        <f t="shared" si="8"/>
        <v xml:space="preserve"> </v>
      </c>
      <c r="I145" s="286" t="str">
        <f t="shared" si="9"/>
        <v xml:space="preserve"> </v>
      </c>
      <c r="J145" s="304" t="str">
        <f t="shared" si="10"/>
        <v/>
      </c>
      <c r="K145" s="252"/>
      <c r="L145" s="192"/>
      <c r="M145" s="47"/>
      <c r="N145" s="47"/>
      <c r="O145" s="47"/>
    </row>
    <row r="146" spans="1:15" ht="14" x14ac:dyDescent="0.3">
      <c r="A146" s="192"/>
      <c r="B146" s="285" t="s">
        <v>95</v>
      </c>
      <c r="C146" s="63"/>
      <c r="D146" s="694" t="str">
        <f t="shared" si="7"/>
        <v xml:space="preserve"> </v>
      </c>
      <c r="E146" s="695"/>
      <c r="F146" s="728"/>
      <c r="G146" s="728"/>
      <c r="H146" s="286" t="str">
        <f t="shared" si="8"/>
        <v xml:space="preserve"> </v>
      </c>
      <c r="I146" s="286" t="str">
        <f t="shared" si="9"/>
        <v xml:space="preserve"> </v>
      </c>
      <c r="J146" s="304" t="str">
        <f t="shared" si="10"/>
        <v/>
      </c>
      <c r="K146" s="252"/>
      <c r="L146" s="192"/>
      <c r="M146" s="47"/>
      <c r="N146" s="47"/>
      <c r="O146" s="47"/>
    </row>
    <row r="147" spans="1:15" ht="14" x14ac:dyDescent="0.3">
      <c r="A147" s="192"/>
      <c r="B147" s="285" t="s">
        <v>68</v>
      </c>
      <c r="C147" s="63"/>
      <c r="D147" s="694" t="str">
        <f t="shared" si="7"/>
        <v xml:space="preserve"> </v>
      </c>
      <c r="E147" s="695"/>
      <c r="F147" s="728"/>
      <c r="G147" s="728"/>
      <c r="H147" s="286" t="str">
        <f t="shared" si="8"/>
        <v xml:space="preserve"> </v>
      </c>
      <c r="I147" s="286" t="str">
        <f t="shared" si="9"/>
        <v xml:space="preserve"> </v>
      </c>
      <c r="J147" s="304" t="str">
        <f t="shared" si="10"/>
        <v/>
      </c>
      <c r="K147" s="252"/>
      <c r="L147" s="192"/>
      <c r="M147" s="47"/>
      <c r="N147" s="47"/>
      <c r="O147" s="47"/>
    </row>
    <row r="148" spans="1:15" ht="14" x14ac:dyDescent="0.3">
      <c r="A148" s="192"/>
      <c r="B148" s="285" t="s">
        <v>96</v>
      </c>
      <c r="C148" s="63"/>
      <c r="D148" s="694" t="str">
        <f t="shared" si="7"/>
        <v xml:space="preserve"> </v>
      </c>
      <c r="E148" s="695"/>
      <c r="F148" s="728"/>
      <c r="G148" s="728"/>
      <c r="H148" s="286" t="str">
        <f t="shared" si="8"/>
        <v xml:space="preserve"> </v>
      </c>
      <c r="I148" s="286" t="str">
        <f t="shared" si="9"/>
        <v xml:space="preserve"> </v>
      </c>
      <c r="J148" s="304" t="str">
        <f t="shared" si="10"/>
        <v/>
      </c>
      <c r="K148" s="252"/>
      <c r="L148" s="192"/>
      <c r="M148" s="47"/>
      <c r="N148" s="47"/>
      <c r="O148" s="47"/>
    </row>
    <row r="149" spans="1:15" ht="14" x14ac:dyDescent="0.3">
      <c r="A149" s="192"/>
      <c r="B149" s="285" t="s">
        <v>97</v>
      </c>
      <c r="C149" s="63"/>
      <c r="D149" s="694" t="str">
        <f t="shared" si="7"/>
        <v xml:space="preserve"> </v>
      </c>
      <c r="E149" s="695"/>
      <c r="F149" s="728"/>
      <c r="G149" s="728"/>
      <c r="H149" s="286" t="str">
        <f t="shared" si="8"/>
        <v xml:space="preserve"> </v>
      </c>
      <c r="I149" s="286" t="str">
        <f t="shared" si="9"/>
        <v xml:space="preserve"> </v>
      </c>
      <c r="J149" s="304" t="str">
        <f t="shared" si="10"/>
        <v/>
      </c>
      <c r="K149" s="252"/>
      <c r="L149" s="192"/>
      <c r="M149" s="47"/>
      <c r="N149" s="47"/>
      <c r="O149" s="47"/>
    </row>
    <row r="150" spans="1:15" ht="14" x14ac:dyDescent="0.3">
      <c r="A150" s="192"/>
      <c r="B150" s="285" t="s">
        <v>98</v>
      </c>
      <c r="C150" s="63"/>
      <c r="D150" s="694" t="str">
        <f t="shared" si="7"/>
        <v xml:space="preserve"> </v>
      </c>
      <c r="E150" s="695"/>
      <c r="F150" s="728"/>
      <c r="G150" s="728"/>
      <c r="H150" s="286" t="str">
        <f t="shared" si="8"/>
        <v xml:space="preserve"> </v>
      </c>
      <c r="I150" s="286" t="str">
        <f t="shared" si="9"/>
        <v xml:space="preserve"> </v>
      </c>
      <c r="J150" s="304" t="str">
        <f t="shared" si="10"/>
        <v/>
      </c>
      <c r="K150" s="252"/>
      <c r="L150" s="192"/>
      <c r="M150" s="47"/>
      <c r="N150" s="47"/>
      <c r="O150" s="47"/>
    </row>
    <row r="151" spans="1:15" s="59" customFormat="1" ht="14" x14ac:dyDescent="0.3">
      <c r="A151" s="233"/>
      <c r="B151" s="285" t="s">
        <v>99</v>
      </c>
      <c r="C151" s="63"/>
      <c r="D151" s="694" t="str">
        <f t="shared" si="7"/>
        <v xml:space="preserve"> </v>
      </c>
      <c r="E151" s="695"/>
      <c r="F151" s="728"/>
      <c r="G151" s="728"/>
      <c r="H151" s="286" t="str">
        <f t="shared" si="8"/>
        <v xml:space="preserve"> </v>
      </c>
      <c r="I151" s="286" t="str">
        <f t="shared" si="9"/>
        <v xml:space="preserve"> </v>
      </c>
      <c r="J151" s="304" t="str">
        <f t="shared" si="10"/>
        <v/>
      </c>
      <c r="K151" s="252"/>
      <c r="L151" s="233"/>
      <c r="M151" s="58"/>
      <c r="N151" s="58"/>
      <c r="O151" s="58"/>
    </row>
    <row r="152" spans="1:15" s="59" customFormat="1" ht="14" x14ac:dyDescent="0.3">
      <c r="A152" s="233"/>
      <c r="B152" s="285" t="s">
        <v>100</v>
      </c>
      <c r="C152" s="63"/>
      <c r="D152" s="694" t="str">
        <f t="shared" si="7"/>
        <v xml:space="preserve"> </v>
      </c>
      <c r="E152" s="695"/>
      <c r="F152" s="728"/>
      <c r="G152" s="728"/>
      <c r="H152" s="286" t="str">
        <f t="shared" si="8"/>
        <v xml:space="preserve"> </v>
      </c>
      <c r="I152" s="286" t="str">
        <f t="shared" si="9"/>
        <v xml:space="preserve"> </v>
      </c>
      <c r="J152" s="304" t="str">
        <f t="shared" si="10"/>
        <v/>
      </c>
      <c r="K152" s="252"/>
      <c r="L152" s="233"/>
      <c r="M152" s="58"/>
      <c r="N152" s="58"/>
      <c r="O152" s="58"/>
    </row>
    <row r="153" spans="1:15" s="59" customFormat="1" ht="14" x14ac:dyDescent="0.3">
      <c r="A153" s="233"/>
      <c r="B153" s="285" t="s">
        <v>111</v>
      </c>
      <c r="C153" s="63"/>
      <c r="D153" s="694" t="str">
        <f t="shared" si="7"/>
        <v xml:space="preserve"> </v>
      </c>
      <c r="E153" s="695"/>
      <c r="F153" s="728"/>
      <c r="G153" s="728"/>
      <c r="H153" s="286" t="str">
        <f t="shared" si="8"/>
        <v xml:space="preserve"> </v>
      </c>
      <c r="I153" s="286" t="str">
        <f t="shared" si="9"/>
        <v xml:space="preserve"> </v>
      </c>
      <c r="J153" s="304" t="str">
        <f t="shared" si="10"/>
        <v/>
      </c>
      <c r="K153" s="252"/>
      <c r="L153" s="233"/>
      <c r="M153" s="58"/>
      <c r="N153" s="58"/>
      <c r="O153" s="58"/>
    </row>
    <row r="154" spans="1:15" s="59" customFormat="1" ht="14" x14ac:dyDescent="0.3">
      <c r="A154" s="233"/>
      <c r="B154" s="285" t="s">
        <v>112</v>
      </c>
      <c r="C154" s="63"/>
      <c r="D154" s="694" t="str">
        <f t="shared" si="7"/>
        <v xml:space="preserve"> </v>
      </c>
      <c r="E154" s="695"/>
      <c r="F154" s="728"/>
      <c r="G154" s="728"/>
      <c r="H154" s="286" t="str">
        <f t="shared" si="8"/>
        <v xml:space="preserve"> </v>
      </c>
      <c r="I154" s="286" t="str">
        <f t="shared" si="9"/>
        <v xml:space="preserve"> </v>
      </c>
      <c r="J154" s="304" t="str">
        <f t="shared" si="10"/>
        <v/>
      </c>
      <c r="K154" s="252"/>
      <c r="L154" s="233"/>
      <c r="M154" s="58"/>
      <c r="N154" s="58"/>
      <c r="O154" s="58"/>
    </row>
    <row r="155" spans="1:15" s="59" customFormat="1" ht="14" x14ac:dyDescent="0.3">
      <c r="A155" s="233"/>
      <c r="B155" s="285" t="s">
        <v>113</v>
      </c>
      <c r="C155" s="63"/>
      <c r="D155" s="694" t="str">
        <f t="shared" si="7"/>
        <v xml:space="preserve"> </v>
      </c>
      <c r="E155" s="695"/>
      <c r="F155" s="728"/>
      <c r="G155" s="728"/>
      <c r="H155" s="286" t="str">
        <f t="shared" si="8"/>
        <v xml:space="preserve"> </v>
      </c>
      <c r="I155" s="286" t="str">
        <f t="shared" si="9"/>
        <v xml:space="preserve"> </v>
      </c>
      <c r="J155" s="304" t="str">
        <f t="shared" si="10"/>
        <v/>
      </c>
      <c r="K155" s="252"/>
      <c r="L155" s="233"/>
      <c r="M155" s="58"/>
      <c r="N155" s="58"/>
      <c r="O155" s="58"/>
    </row>
    <row r="156" spans="1:15" s="59" customFormat="1" ht="14" x14ac:dyDescent="0.3">
      <c r="A156" s="233"/>
      <c r="B156" s="285" t="s">
        <v>114</v>
      </c>
      <c r="C156" s="63"/>
      <c r="D156" s="694" t="str">
        <f t="shared" si="7"/>
        <v xml:space="preserve"> </v>
      </c>
      <c r="E156" s="695"/>
      <c r="F156" s="728"/>
      <c r="G156" s="728"/>
      <c r="H156" s="286" t="str">
        <f t="shared" si="8"/>
        <v xml:space="preserve"> </v>
      </c>
      <c r="I156" s="286" t="str">
        <f t="shared" si="9"/>
        <v xml:space="preserve"> </v>
      </c>
      <c r="J156" s="304" t="str">
        <f t="shared" si="10"/>
        <v/>
      </c>
      <c r="K156" s="252"/>
      <c r="L156" s="233"/>
      <c r="M156" s="58"/>
      <c r="N156" s="58"/>
      <c r="O156" s="58"/>
    </row>
    <row r="157" spans="1:15" s="59" customFormat="1" ht="14.5" thickBot="1" x14ac:dyDescent="0.35">
      <c r="A157" s="233"/>
      <c r="B157" s="285" t="s">
        <v>115</v>
      </c>
      <c r="C157" s="63"/>
      <c r="D157" s="694" t="str">
        <f t="shared" si="7"/>
        <v xml:space="preserve"> </v>
      </c>
      <c r="E157" s="695"/>
      <c r="F157" s="728"/>
      <c r="G157" s="728"/>
      <c r="H157" s="286" t="str">
        <f t="shared" si="8"/>
        <v xml:space="preserve"> </v>
      </c>
      <c r="I157" s="286" t="str">
        <f t="shared" si="9"/>
        <v xml:space="preserve"> </v>
      </c>
      <c r="J157" s="304" t="str">
        <f t="shared" si="10"/>
        <v/>
      </c>
      <c r="K157" s="252"/>
      <c r="L157" s="233"/>
      <c r="M157" s="58"/>
      <c r="N157" s="58"/>
      <c r="O157" s="58"/>
    </row>
    <row r="158" spans="1:15" ht="16.5" customHeight="1" thickBot="1" x14ac:dyDescent="0.35">
      <c r="A158" s="192"/>
      <c r="B158" s="238"/>
      <c r="C158" s="238"/>
      <c r="D158" s="238"/>
      <c r="E158" s="238"/>
      <c r="F158" s="288"/>
      <c r="G158" s="288"/>
      <c r="H158" s="288"/>
      <c r="I158" s="289" t="s">
        <v>109</v>
      </c>
      <c r="J158" s="305">
        <f>SUM(J143:J157)</f>
        <v>0</v>
      </c>
      <c r="K158" s="253"/>
      <c r="L158" s="192"/>
      <c r="M158" s="47"/>
      <c r="N158" s="47"/>
      <c r="O158" s="47"/>
    </row>
    <row r="159" spans="1:15" ht="21" customHeight="1" x14ac:dyDescent="0.3">
      <c r="A159" s="192"/>
      <c r="B159" s="781" t="s">
        <v>110</v>
      </c>
      <c r="C159" s="781"/>
      <c r="D159" s="781"/>
      <c r="E159" s="291"/>
      <c r="F159" s="291"/>
      <c r="G159" s="291"/>
      <c r="H159" s="291"/>
      <c r="I159" s="238"/>
      <c r="J159" s="238"/>
      <c r="K159" s="238"/>
      <c r="L159" s="192"/>
      <c r="M159" s="47"/>
      <c r="N159" s="47"/>
      <c r="O159" s="47"/>
    </row>
    <row r="160" spans="1:15" ht="56" x14ac:dyDescent="0.3">
      <c r="A160" s="192"/>
      <c r="B160" s="272" t="s">
        <v>104</v>
      </c>
      <c r="C160" s="358" t="s">
        <v>105</v>
      </c>
      <c r="D160" s="782" t="s">
        <v>101</v>
      </c>
      <c r="E160" s="783"/>
      <c r="F160" s="784" t="s">
        <v>263</v>
      </c>
      <c r="G160" s="785"/>
      <c r="H160" s="786"/>
      <c r="I160" s="362" t="s">
        <v>264</v>
      </c>
      <c r="J160" s="357" t="s">
        <v>143</v>
      </c>
      <c r="K160" s="250"/>
      <c r="L160" s="192"/>
      <c r="M160" s="47"/>
      <c r="N160" s="47"/>
      <c r="O160" s="47"/>
    </row>
    <row r="161" spans="1:15" ht="14" x14ac:dyDescent="0.3">
      <c r="A161" s="192"/>
      <c r="B161" s="285" t="s">
        <v>21</v>
      </c>
      <c r="C161" s="63"/>
      <c r="D161" s="774"/>
      <c r="E161" s="775"/>
      <c r="F161" s="776"/>
      <c r="G161" s="777"/>
      <c r="H161" s="778"/>
      <c r="I161" s="64"/>
      <c r="J161" s="306" t="str">
        <f t="shared" ref="J161:J175" si="11">IF(F161&gt;0, I161*F161,"")</f>
        <v/>
      </c>
      <c r="K161" s="252"/>
      <c r="L161" s="192"/>
      <c r="M161" s="47"/>
      <c r="N161" s="47"/>
      <c r="O161" s="47"/>
    </row>
    <row r="162" spans="1:15" ht="14" x14ac:dyDescent="0.3">
      <c r="A162" s="192"/>
      <c r="B162" s="293" t="s">
        <v>23</v>
      </c>
      <c r="C162" s="63"/>
      <c r="D162" s="774"/>
      <c r="E162" s="775"/>
      <c r="F162" s="776"/>
      <c r="G162" s="777"/>
      <c r="H162" s="778"/>
      <c r="I162" s="64"/>
      <c r="J162" s="306" t="str">
        <f t="shared" si="11"/>
        <v/>
      </c>
      <c r="K162" s="252"/>
      <c r="L162" s="192"/>
    </row>
    <row r="163" spans="1:15" ht="14" x14ac:dyDescent="0.3">
      <c r="A163" s="192"/>
      <c r="B163" s="293" t="s">
        <v>24</v>
      </c>
      <c r="C163" s="63"/>
      <c r="D163" s="774"/>
      <c r="E163" s="775"/>
      <c r="F163" s="776"/>
      <c r="G163" s="777"/>
      <c r="H163" s="778"/>
      <c r="I163" s="64"/>
      <c r="J163" s="306" t="str">
        <f t="shared" si="11"/>
        <v/>
      </c>
      <c r="K163" s="252"/>
      <c r="L163" s="192"/>
    </row>
    <row r="164" spans="1:15" ht="14" x14ac:dyDescent="0.3">
      <c r="A164" s="192"/>
      <c r="B164" s="293" t="s">
        <v>95</v>
      </c>
      <c r="C164" s="63"/>
      <c r="D164" s="774"/>
      <c r="E164" s="775"/>
      <c r="F164" s="776"/>
      <c r="G164" s="777"/>
      <c r="H164" s="778"/>
      <c r="I164" s="64"/>
      <c r="J164" s="306" t="str">
        <f t="shared" si="11"/>
        <v/>
      </c>
      <c r="K164" s="252"/>
      <c r="L164" s="192"/>
    </row>
    <row r="165" spans="1:15" ht="14" x14ac:dyDescent="0.3">
      <c r="A165" s="192"/>
      <c r="B165" s="293" t="s">
        <v>68</v>
      </c>
      <c r="C165" s="63"/>
      <c r="D165" s="774"/>
      <c r="E165" s="775"/>
      <c r="F165" s="776"/>
      <c r="G165" s="777"/>
      <c r="H165" s="778"/>
      <c r="I165" s="64"/>
      <c r="J165" s="306" t="str">
        <f t="shared" si="11"/>
        <v/>
      </c>
      <c r="K165" s="252"/>
      <c r="L165" s="192"/>
    </row>
    <row r="166" spans="1:15" ht="14" x14ac:dyDescent="0.3">
      <c r="A166" s="192"/>
      <c r="B166" s="293" t="s">
        <v>96</v>
      </c>
      <c r="C166" s="63"/>
      <c r="D166" s="774"/>
      <c r="E166" s="775"/>
      <c r="F166" s="776"/>
      <c r="G166" s="777"/>
      <c r="H166" s="778"/>
      <c r="I166" s="64"/>
      <c r="J166" s="306" t="str">
        <f t="shared" si="11"/>
        <v/>
      </c>
      <c r="K166" s="252"/>
      <c r="L166" s="192"/>
    </row>
    <row r="167" spans="1:15" ht="14" x14ac:dyDescent="0.3">
      <c r="A167" s="192"/>
      <c r="B167" s="293" t="s">
        <v>97</v>
      </c>
      <c r="C167" s="63"/>
      <c r="D167" s="774"/>
      <c r="E167" s="775"/>
      <c r="F167" s="776"/>
      <c r="G167" s="777"/>
      <c r="H167" s="778"/>
      <c r="I167" s="64"/>
      <c r="J167" s="306" t="str">
        <f t="shared" si="11"/>
        <v/>
      </c>
      <c r="K167" s="252"/>
      <c r="L167" s="192"/>
    </row>
    <row r="168" spans="1:15" ht="14" x14ac:dyDescent="0.3">
      <c r="A168" s="192"/>
      <c r="B168" s="293" t="s">
        <v>98</v>
      </c>
      <c r="C168" s="63"/>
      <c r="D168" s="774"/>
      <c r="E168" s="775"/>
      <c r="F168" s="776"/>
      <c r="G168" s="777"/>
      <c r="H168" s="778"/>
      <c r="I168" s="64"/>
      <c r="J168" s="306" t="str">
        <f t="shared" si="11"/>
        <v/>
      </c>
      <c r="K168" s="252"/>
      <c r="L168" s="192"/>
    </row>
    <row r="169" spans="1:15" ht="14" x14ac:dyDescent="0.3">
      <c r="A169" s="192"/>
      <c r="B169" s="293" t="s">
        <v>99</v>
      </c>
      <c r="C169" s="63"/>
      <c r="D169" s="774"/>
      <c r="E169" s="775"/>
      <c r="F169" s="776"/>
      <c r="G169" s="777"/>
      <c r="H169" s="778"/>
      <c r="I169" s="64"/>
      <c r="J169" s="306" t="str">
        <f t="shared" si="11"/>
        <v/>
      </c>
      <c r="K169" s="252"/>
      <c r="L169" s="192"/>
    </row>
    <row r="170" spans="1:15" ht="14" x14ac:dyDescent="0.3">
      <c r="A170" s="192"/>
      <c r="B170" s="293" t="s">
        <v>100</v>
      </c>
      <c r="C170" s="63"/>
      <c r="D170" s="774"/>
      <c r="E170" s="775"/>
      <c r="F170" s="776"/>
      <c r="G170" s="777"/>
      <c r="H170" s="778"/>
      <c r="I170" s="64"/>
      <c r="J170" s="306" t="str">
        <f t="shared" si="11"/>
        <v/>
      </c>
      <c r="K170" s="252"/>
      <c r="L170" s="192"/>
    </row>
    <row r="171" spans="1:15" ht="14" x14ac:dyDescent="0.3">
      <c r="A171" s="192"/>
      <c r="B171" s="293" t="s">
        <v>111</v>
      </c>
      <c r="C171" s="63"/>
      <c r="D171" s="774"/>
      <c r="E171" s="775"/>
      <c r="F171" s="776"/>
      <c r="G171" s="777"/>
      <c r="H171" s="778"/>
      <c r="I171" s="64"/>
      <c r="J171" s="306" t="str">
        <f t="shared" si="11"/>
        <v/>
      </c>
      <c r="K171" s="252"/>
      <c r="L171" s="192"/>
    </row>
    <row r="172" spans="1:15" ht="14" x14ac:dyDescent="0.3">
      <c r="A172" s="192"/>
      <c r="B172" s="293" t="s">
        <v>112</v>
      </c>
      <c r="C172" s="63"/>
      <c r="D172" s="774"/>
      <c r="E172" s="775"/>
      <c r="F172" s="776"/>
      <c r="G172" s="777"/>
      <c r="H172" s="778"/>
      <c r="I172" s="64"/>
      <c r="J172" s="306" t="str">
        <f t="shared" si="11"/>
        <v/>
      </c>
      <c r="K172" s="252"/>
      <c r="L172" s="192"/>
    </row>
    <row r="173" spans="1:15" ht="14" x14ac:dyDescent="0.3">
      <c r="A173" s="192"/>
      <c r="B173" s="293" t="s">
        <v>113</v>
      </c>
      <c r="C173" s="63"/>
      <c r="D173" s="774"/>
      <c r="E173" s="775"/>
      <c r="F173" s="776"/>
      <c r="G173" s="777"/>
      <c r="H173" s="778"/>
      <c r="I173" s="64"/>
      <c r="J173" s="306" t="str">
        <f t="shared" si="11"/>
        <v/>
      </c>
      <c r="K173" s="252"/>
      <c r="L173" s="192"/>
    </row>
    <row r="174" spans="1:15" ht="14" x14ac:dyDescent="0.3">
      <c r="A174" s="192"/>
      <c r="B174" s="293" t="s">
        <v>114</v>
      </c>
      <c r="C174" s="63"/>
      <c r="D174" s="774"/>
      <c r="E174" s="775"/>
      <c r="F174" s="776"/>
      <c r="G174" s="777"/>
      <c r="H174" s="778"/>
      <c r="I174" s="64"/>
      <c r="J174" s="306" t="str">
        <f t="shared" si="11"/>
        <v/>
      </c>
      <c r="K174" s="252"/>
      <c r="L174" s="192"/>
    </row>
    <row r="175" spans="1:15" ht="14.5" thickBot="1" x14ac:dyDescent="0.35">
      <c r="A175" s="192"/>
      <c r="B175" s="293" t="s">
        <v>115</v>
      </c>
      <c r="C175" s="63"/>
      <c r="D175" s="774"/>
      <c r="E175" s="775"/>
      <c r="F175" s="776"/>
      <c r="G175" s="777"/>
      <c r="H175" s="778"/>
      <c r="I175" s="64"/>
      <c r="J175" s="306" t="str">
        <f t="shared" si="11"/>
        <v/>
      </c>
      <c r="K175" s="252"/>
      <c r="L175" s="192"/>
    </row>
    <row r="176" spans="1:15" ht="14.5" thickBot="1" x14ac:dyDescent="0.35">
      <c r="A176" s="192"/>
      <c r="B176" s="238"/>
      <c r="C176" s="238"/>
      <c r="D176" s="238"/>
      <c r="E176" s="238"/>
      <c r="F176" s="238"/>
      <c r="G176" s="238"/>
      <c r="H176" s="295"/>
      <c r="I176" s="289" t="s">
        <v>116</v>
      </c>
      <c r="J176" s="305">
        <f>SUM(J161:J175)</f>
        <v>0</v>
      </c>
      <c r="K176" s="253"/>
      <c r="L176" s="192"/>
    </row>
    <row r="177" spans="1:15" ht="11.25" customHeight="1" thickBot="1" x14ac:dyDescent="0.35">
      <c r="A177" s="192"/>
      <c r="B177" s="238"/>
      <c r="C177" s="238"/>
      <c r="D177" s="238"/>
      <c r="E177" s="238"/>
      <c r="F177" s="238"/>
      <c r="G177" s="238"/>
      <c r="H177" s="296"/>
      <c r="I177" s="297"/>
      <c r="J177" s="254"/>
      <c r="K177" s="254"/>
      <c r="L177" s="192"/>
    </row>
    <row r="178" spans="1:15" s="65" customFormat="1" ht="21" customHeight="1" thickBot="1" x14ac:dyDescent="0.4">
      <c r="A178" s="202"/>
      <c r="B178" s="202"/>
      <c r="C178" s="202"/>
      <c r="D178" s="202"/>
      <c r="E178" s="779" t="s">
        <v>145</v>
      </c>
      <c r="F178" s="779"/>
      <c r="G178" s="779"/>
      <c r="H178" s="779"/>
      <c r="I178" s="780"/>
      <c r="J178" s="307">
        <f>ROUND(J176+J158,2)</f>
        <v>0</v>
      </c>
      <c r="K178" s="255"/>
      <c r="L178" s="202"/>
      <c r="M178" s="55"/>
      <c r="N178" s="55"/>
      <c r="O178" s="55"/>
    </row>
    <row r="179" spans="1:15" s="65" customFormat="1" ht="12.75" customHeight="1" x14ac:dyDescent="0.35">
      <c r="A179" s="202"/>
      <c r="B179" s="202"/>
      <c r="C179" s="202"/>
      <c r="D179" s="202"/>
      <c r="E179" s="300"/>
      <c r="F179" s="300"/>
      <c r="G179" s="300"/>
      <c r="H179" s="300"/>
      <c r="I179" s="301"/>
      <c r="J179" s="255"/>
      <c r="K179" s="255"/>
      <c r="L179" s="202"/>
      <c r="M179" s="55"/>
      <c r="N179" s="55"/>
      <c r="O179" s="55"/>
    </row>
    <row r="180" spans="1:15" ht="18.5" customHeight="1" x14ac:dyDescent="0.3">
      <c r="A180" s="192"/>
      <c r="B180" s="238"/>
      <c r="C180" s="238"/>
      <c r="D180" s="238"/>
      <c r="E180" s="238"/>
      <c r="F180" s="238"/>
      <c r="G180" s="238"/>
      <c r="H180" s="238"/>
      <c r="I180" s="238"/>
      <c r="J180" s="238"/>
      <c r="K180" s="238"/>
      <c r="L180" s="194"/>
      <c r="M180" s="47"/>
      <c r="N180" s="47"/>
      <c r="O180" s="48"/>
    </row>
    <row r="181" spans="1:15" ht="30.75" customHeight="1" x14ac:dyDescent="0.3">
      <c r="A181" s="192"/>
      <c r="B181" s="818" t="s">
        <v>138</v>
      </c>
      <c r="C181" s="818"/>
      <c r="D181" s="818"/>
      <c r="E181" s="818"/>
      <c r="F181" s="818"/>
      <c r="G181" s="819"/>
      <c r="H181" s="552">
        <f>IF(H28="","",H28+2)</f>
        <v>2024</v>
      </c>
      <c r="I181" s="333" t="s">
        <v>146</v>
      </c>
      <c r="J181" s="239"/>
      <c r="K181" s="239"/>
      <c r="L181" s="192"/>
      <c r="M181" s="47"/>
      <c r="N181" s="47"/>
      <c r="O181" s="47"/>
    </row>
    <row r="182" spans="1:15" ht="11.5" customHeight="1" x14ac:dyDescent="0.3">
      <c r="A182" s="192"/>
      <c r="B182" s="239"/>
      <c r="C182" s="258"/>
      <c r="D182" s="258"/>
      <c r="E182" s="258"/>
      <c r="F182" s="258"/>
      <c r="G182" s="258"/>
      <c r="H182" s="258"/>
      <c r="I182" s="259"/>
      <c r="J182" s="239"/>
      <c r="K182" s="239"/>
      <c r="L182" s="192"/>
      <c r="M182" s="47"/>
      <c r="N182" s="47"/>
      <c r="O182" s="47"/>
    </row>
    <row r="183" spans="1:15" ht="76.5" customHeight="1" x14ac:dyDescent="0.3">
      <c r="A183" s="192"/>
      <c r="B183" s="820" t="s">
        <v>222</v>
      </c>
      <c r="C183" s="821"/>
      <c r="D183" s="821"/>
      <c r="E183" s="821"/>
      <c r="F183" s="821"/>
      <c r="G183" s="821"/>
      <c r="H183" s="821"/>
      <c r="I183" s="821"/>
      <c r="J183" s="821"/>
      <c r="K183" s="109"/>
      <c r="L183" s="192"/>
      <c r="M183" s="47"/>
      <c r="N183" s="47"/>
      <c r="O183" s="47"/>
    </row>
    <row r="184" spans="1:15" ht="10.5" customHeight="1" x14ac:dyDescent="0.35">
      <c r="A184" s="192"/>
      <c r="B184" s="805"/>
      <c r="C184" s="805"/>
      <c r="D184" s="805"/>
      <c r="E184" s="805"/>
      <c r="F184" s="805"/>
      <c r="G184" s="805"/>
      <c r="H184" s="805"/>
      <c r="I184" s="805"/>
      <c r="J184" s="303"/>
      <c r="K184" s="240"/>
      <c r="L184" s="194"/>
      <c r="M184" s="47"/>
      <c r="N184" s="47"/>
      <c r="O184" s="48"/>
    </row>
    <row r="185" spans="1:15" s="59" customFormat="1" ht="48" customHeight="1" x14ac:dyDescent="0.3">
      <c r="A185" s="233"/>
      <c r="B185" s="260" t="s">
        <v>91</v>
      </c>
      <c r="C185" s="261" t="s">
        <v>221</v>
      </c>
      <c r="D185" s="261" t="s">
        <v>232</v>
      </c>
      <c r="E185" s="806" t="s">
        <v>231</v>
      </c>
      <c r="F185" s="807"/>
      <c r="G185" s="808" t="s">
        <v>233</v>
      </c>
      <c r="H185" s="809"/>
      <c r="I185" s="262" t="s">
        <v>167</v>
      </c>
      <c r="J185" s="262" t="s">
        <v>102</v>
      </c>
      <c r="K185" s="241"/>
      <c r="L185" s="242"/>
      <c r="M185" s="58"/>
      <c r="N185" s="58"/>
    </row>
    <row r="186" spans="1:15" s="59" customFormat="1" ht="33" customHeight="1" x14ac:dyDescent="0.3">
      <c r="A186" s="233"/>
      <c r="B186" s="810" t="s">
        <v>153</v>
      </c>
      <c r="C186" s="811"/>
      <c r="D186" s="811"/>
      <c r="E186" s="811"/>
      <c r="F186" s="811"/>
      <c r="G186" s="811"/>
      <c r="H186" s="811"/>
      <c r="I186" s="811"/>
      <c r="J186" s="812"/>
      <c r="K186" s="243"/>
      <c r="L186" s="242"/>
      <c r="M186" s="58"/>
      <c r="N186" s="58"/>
    </row>
    <row r="187" spans="1:15" s="59" customFormat="1" ht="24" customHeight="1" x14ac:dyDescent="0.3">
      <c r="A187" s="233"/>
      <c r="B187" s="263" t="s">
        <v>92</v>
      </c>
      <c r="C187" s="264" t="s">
        <v>93</v>
      </c>
      <c r="D187" s="265">
        <v>0.75</v>
      </c>
      <c r="E187" s="813">
        <v>0.5</v>
      </c>
      <c r="F187" s="814"/>
      <c r="G187" s="815">
        <v>0</v>
      </c>
      <c r="H187" s="816"/>
      <c r="I187" s="266">
        <v>0.5</v>
      </c>
      <c r="J187" s="267">
        <v>1</v>
      </c>
      <c r="K187" s="244"/>
      <c r="L187" s="242"/>
      <c r="M187" s="58"/>
      <c r="N187" s="58"/>
    </row>
    <row r="188" spans="1:15" s="59" customFormat="1" ht="24" customHeight="1" x14ac:dyDescent="0.3">
      <c r="A188" s="233"/>
      <c r="B188" s="810" t="s">
        <v>257</v>
      </c>
      <c r="C188" s="811"/>
      <c r="D188" s="811"/>
      <c r="E188" s="811"/>
      <c r="F188" s="811"/>
      <c r="G188" s="811"/>
      <c r="H188" s="811"/>
      <c r="I188" s="811"/>
      <c r="J188" s="812"/>
      <c r="K188" s="243"/>
      <c r="L188" s="242"/>
      <c r="M188" s="58"/>
      <c r="N188" s="58"/>
    </row>
    <row r="189" spans="1:15" s="59" customFormat="1" ht="24" customHeight="1" x14ac:dyDescent="0.3">
      <c r="A189" s="233"/>
      <c r="B189" s="263" t="s">
        <v>94</v>
      </c>
      <c r="C189" s="264" t="s">
        <v>93</v>
      </c>
      <c r="D189" s="265">
        <v>0.5</v>
      </c>
      <c r="E189" s="813">
        <v>1</v>
      </c>
      <c r="F189" s="814"/>
      <c r="G189" s="815">
        <v>0</v>
      </c>
      <c r="H189" s="817"/>
      <c r="I189" s="266">
        <v>0</v>
      </c>
      <c r="J189" s="267">
        <v>1</v>
      </c>
      <c r="K189" s="244"/>
      <c r="L189" s="242"/>
      <c r="M189" s="58"/>
      <c r="N189" s="58"/>
    </row>
    <row r="190" spans="1:15" s="59" customFormat="1" ht="10.5" customHeight="1" x14ac:dyDescent="0.3">
      <c r="A190" s="233"/>
      <c r="B190" s="723"/>
      <c r="C190" s="724"/>
      <c r="D190" s="724"/>
      <c r="E190" s="724"/>
      <c r="F190" s="724"/>
      <c r="G190" s="724"/>
      <c r="H190" s="724"/>
      <c r="I190" s="724"/>
      <c r="J190" s="725"/>
      <c r="K190" s="245"/>
      <c r="L190" s="242"/>
      <c r="M190" s="58"/>
      <c r="N190" s="58"/>
    </row>
    <row r="191" spans="1:15" s="59" customFormat="1" ht="24" customHeight="1" x14ac:dyDescent="0.3">
      <c r="A191" s="233"/>
      <c r="B191" s="268" t="s">
        <v>21</v>
      </c>
      <c r="C191" s="81"/>
      <c r="D191" s="85"/>
      <c r="E191" s="721"/>
      <c r="F191" s="722"/>
      <c r="G191" s="726"/>
      <c r="H191" s="727"/>
      <c r="I191" s="82"/>
      <c r="J191" s="269" t="str">
        <f t="shared" ref="J191:J205" si="12">IF(E191="","",E191+G191+I191)</f>
        <v/>
      </c>
      <c r="K191" s="242"/>
      <c r="L191" s="242"/>
      <c r="M191" s="58"/>
      <c r="N191" s="58"/>
    </row>
    <row r="192" spans="1:15" s="59" customFormat="1" ht="24" customHeight="1" x14ac:dyDescent="0.3">
      <c r="A192" s="233"/>
      <c r="B192" s="268" t="s">
        <v>23</v>
      </c>
      <c r="C192" s="81"/>
      <c r="D192" s="85"/>
      <c r="E192" s="721"/>
      <c r="F192" s="722"/>
      <c r="G192" s="726"/>
      <c r="H192" s="727"/>
      <c r="I192" s="82"/>
      <c r="J192" s="269" t="str">
        <f t="shared" si="12"/>
        <v/>
      </c>
      <c r="K192" s="242"/>
      <c r="L192" s="242"/>
      <c r="M192" s="58"/>
      <c r="N192" s="58"/>
    </row>
    <row r="193" spans="1:14" s="59" customFormat="1" ht="24" customHeight="1" x14ac:dyDescent="0.3">
      <c r="A193" s="233"/>
      <c r="B193" s="268" t="s">
        <v>24</v>
      </c>
      <c r="C193" s="81"/>
      <c r="D193" s="85"/>
      <c r="E193" s="721"/>
      <c r="F193" s="722"/>
      <c r="G193" s="726"/>
      <c r="H193" s="727"/>
      <c r="I193" s="82"/>
      <c r="J193" s="269" t="str">
        <f t="shared" si="12"/>
        <v/>
      </c>
      <c r="K193" s="242"/>
      <c r="L193" s="242"/>
      <c r="M193" s="58"/>
      <c r="N193" s="58"/>
    </row>
    <row r="194" spans="1:14" s="59" customFormat="1" ht="24" customHeight="1" x14ac:dyDescent="0.3">
      <c r="A194" s="233"/>
      <c r="B194" s="268" t="s">
        <v>95</v>
      </c>
      <c r="C194" s="81"/>
      <c r="D194" s="85"/>
      <c r="E194" s="721"/>
      <c r="F194" s="722"/>
      <c r="G194" s="726"/>
      <c r="H194" s="727"/>
      <c r="I194" s="82"/>
      <c r="J194" s="269" t="str">
        <f t="shared" si="12"/>
        <v/>
      </c>
      <c r="K194" s="242"/>
      <c r="L194" s="242"/>
      <c r="M194" s="58"/>
      <c r="N194" s="58"/>
    </row>
    <row r="195" spans="1:14" s="59" customFormat="1" ht="24" customHeight="1" x14ac:dyDescent="0.3">
      <c r="A195" s="233"/>
      <c r="B195" s="268" t="s">
        <v>68</v>
      </c>
      <c r="C195" s="81"/>
      <c r="D195" s="85"/>
      <c r="E195" s="721"/>
      <c r="F195" s="722"/>
      <c r="G195" s="726"/>
      <c r="H195" s="727"/>
      <c r="I195" s="82"/>
      <c r="J195" s="269" t="str">
        <f t="shared" si="12"/>
        <v/>
      </c>
      <c r="K195" s="242"/>
      <c r="L195" s="242"/>
      <c r="M195" s="58"/>
      <c r="N195" s="58"/>
    </row>
    <row r="196" spans="1:14" s="59" customFormat="1" ht="24" customHeight="1" x14ac:dyDescent="0.3">
      <c r="A196" s="233"/>
      <c r="B196" s="268" t="s">
        <v>96</v>
      </c>
      <c r="C196" s="81"/>
      <c r="D196" s="85"/>
      <c r="E196" s="721"/>
      <c r="F196" s="722"/>
      <c r="G196" s="726"/>
      <c r="H196" s="727"/>
      <c r="I196" s="82"/>
      <c r="J196" s="269" t="str">
        <f t="shared" si="12"/>
        <v/>
      </c>
      <c r="K196" s="242"/>
      <c r="L196" s="242"/>
      <c r="M196" s="58"/>
      <c r="N196" s="58"/>
    </row>
    <row r="197" spans="1:14" s="59" customFormat="1" ht="24" customHeight="1" x14ac:dyDescent="0.3">
      <c r="A197" s="233"/>
      <c r="B197" s="268" t="s">
        <v>97</v>
      </c>
      <c r="C197" s="81"/>
      <c r="D197" s="85"/>
      <c r="E197" s="721"/>
      <c r="F197" s="722"/>
      <c r="G197" s="726"/>
      <c r="H197" s="727"/>
      <c r="I197" s="82"/>
      <c r="J197" s="269" t="str">
        <f t="shared" si="12"/>
        <v/>
      </c>
      <c r="K197" s="242"/>
      <c r="L197" s="242"/>
      <c r="M197" s="58"/>
      <c r="N197" s="58"/>
    </row>
    <row r="198" spans="1:14" s="59" customFormat="1" ht="24" customHeight="1" x14ac:dyDescent="0.3">
      <c r="A198" s="233"/>
      <c r="B198" s="268" t="s">
        <v>98</v>
      </c>
      <c r="C198" s="81"/>
      <c r="D198" s="85"/>
      <c r="E198" s="721"/>
      <c r="F198" s="722"/>
      <c r="G198" s="726"/>
      <c r="H198" s="727"/>
      <c r="I198" s="82"/>
      <c r="J198" s="269" t="str">
        <f t="shared" si="12"/>
        <v/>
      </c>
      <c r="K198" s="242"/>
      <c r="L198" s="242"/>
      <c r="M198" s="58"/>
      <c r="N198" s="58"/>
    </row>
    <row r="199" spans="1:14" s="59" customFormat="1" ht="24" customHeight="1" x14ac:dyDescent="0.3">
      <c r="A199" s="233"/>
      <c r="B199" s="268" t="s">
        <v>99</v>
      </c>
      <c r="C199" s="81"/>
      <c r="D199" s="85"/>
      <c r="E199" s="721"/>
      <c r="F199" s="722"/>
      <c r="G199" s="726"/>
      <c r="H199" s="727"/>
      <c r="I199" s="82"/>
      <c r="J199" s="269" t="str">
        <f t="shared" si="12"/>
        <v/>
      </c>
      <c r="K199" s="242"/>
      <c r="L199" s="242"/>
      <c r="M199" s="58"/>
      <c r="N199" s="58"/>
    </row>
    <row r="200" spans="1:14" s="59" customFormat="1" ht="24" customHeight="1" x14ac:dyDescent="0.3">
      <c r="A200" s="233"/>
      <c r="B200" s="268" t="s">
        <v>100</v>
      </c>
      <c r="C200" s="81"/>
      <c r="D200" s="85"/>
      <c r="E200" s="721"/>
      <c r="F200" s="722"/>
      <c r="G200" s="726"/>
      <c r="H200" s="727"/>
      <c r="I200" s="82"/>
      <c r="J200" s="269" t="str">
        <f t="shared" si="12"/>
        <v/>
      </c>
      <c r="K200" s="242"/>
      <c r="L200" s="242"/>
      <c r="M200" s="58"/>
      <c r="N200" s="58"/>
    </row>
    <row r="201" spans="1:14" s="59" customFormat="1" ht="24" customHeight="1" x14ac:dyDescent="0.3">
      <c r="A201" s="233"/>
      <c r="B201" s="268" t="s">
        <v>111</v>
      </c>
      <c r="C201" s="81"/>
      <c r="D201" s="85"/>
      <c r="E201" s="721"/>
      <c r="F201" s="722"/>
      <c r="G201" s="726"/>
      <c r="H201" s="727"/>
      <c r="I201" s="82"/>
      <c r="J201" s="269" t="str">
        <f t="shared" si="12"/>
        <v/>
      </c>
      <c r="K201" s="242"/>
      <c r="L201" s="242"/>
      <c r="M201" s="58"/>
      <c r="N201" s="58"/>
    </row>
    <row r="202" spans="1:14" s="59" customFormat="1" ht="24" customHeight="1" x14ac:dyDescent="0.3">
      <c r="A202" s="233"/>
      <c r="B202" s="268" t="s">
        <v>112</v>
      </c>
      <c r="C202" s="81"/>
      <c r="D202" s="85"/>
      <c r="E202" s="721"/>
      <c r="F202" s="722"/>
      <c r="G202" s="726"/>
      <c r="H202" s="727"/>
      <c r="I202" s="82"/>
      <c r="J202" s="269" t="str">
        <f t="shared" si="12"/>
        <v/>
      </c>
      <c r="K202" s="242"/>
      <c r="L202" s="242"/>
      <c r="M202" s="58"/>
      <c r="N202" s="58"/>
    </row>
    <row r="203" spans="1:14" s="59" customFormat="1" ht="24" customHeight="1" x14ac:dyDescent="0.3">
      <c r="A203" s="233"/>
      <c r="B203" s="268" t="s">
        <v>113</v>
      </c>
      <c r="C203" s="81"/>
      <c r="D203" s="85"/>
      <c r="E203" s="721"/>
      <c r="F203" s="722"/>
      <c r="G203" s="726"/>
      <c r="H203" s="727"/>
      <c r="I203" s="82"/>
      <c r="J203" s="269" t="str">
        <f t="shared" si="12"/>
        <v/>
      </c>
      <c r="K203" s="242"/>
      <c r="L203" s="242"/>
      <c r="M203" s="58"/>
      <c r="N203" s="58"/>
    </row>
    <row r="204" spans="1:14" s="59" customFormat="1" ht="24" customHeight="1" x14ac:dyDescent="0.3">
      <c r="A204" s="233"/>
      <c r="B204" s="268" t="s">
        <v>114</v>
      </c>
      <c r="C204" s="81"/>
      <c r="D204" s="85"/>
      <c r="E204" s="721"/>
      <c r="F204" s="722"/>
      <c r="G204" s="726"/>
      <c r="H204" s="727"/>
      <c r="I204" s="82"/>
      <c r="J204" s="269" t="str">
        <f t="shared" si="12"/>
        <v/>
      </c>
      <c r="K204" s="242"/>
      <c r="L204" s="242"/>
      <c r="M204" s="58"/>
      <c r="N204" s="58"/>
    </row>
    <row r="205" spans="1:14" s="59" customFormat="1" ht="24" customHeight="1" x14ac:dyDescent="0.3">
      <c r="A205" s="233"/>
      <c r="B205" s="268" t="s">
        <v>115</v>
      </c>
      <c r="C205" s="81"/>
      <c r="D205" s="85"/>
      <c r="E205" s="721"/>
      <c r="F205" s="722"/>
      <c r="G205" s="726"/>
      <c r="H205" s="727"/>
      <c r="I205" s="82"/>
      <c r="J205" s="269" t="str">
        <f t="shared" si="12"/>
        <v/>
      </c>
      <c r="K205" s="242"/>
      <c r="L205" s="242"/>
      <c r="M205" s="58"/>
      <c r="N205" s="58"/>
    </row>
    <row r="206" spans="1:14" s="59" customFormat="1" ht="16" customHeight="1" x14ac:dyDescent="0.3">
      <c r="A206" s="233"/>
      <c r="B206" s="245"/>
      <c r="C206" s="243"/>
      <c r="D206" s="270"/>
      <c r="E206" s="271"/>
      <c r="F206" s="271"/>
      <c r="G206" s="271"/>
      <c r="H206" s="271"/>
      <c r="I206" s="271"/>
      <c r="J206" s="244"/>
      <c r="K206" s="244"/>
      <c r="L206" s="196"/>
      <c r="M206" s="58"/>
      <c r="N206" s="58"/>
    </row>
    <row r="207" spans="1:14" s="59" customFormat="1" ht="44.5" customHeight="1" x14ac:dyDescent="0.3">
      <c r="A207" s="233"/>
      <c r="B207" s="797" t="s">
        <v>213</v>
      </c>
      <c r="C207" s="798"/>
      <c r="D207" s="798"/>
      <c r="E207" s="798"/>
      <c r="F207" s="798"/>
      <c r="G207" s="798"/>
      <c r="H207" s="798"/>
      <c r="I207" s="798"/>
      <c r="J207" s="798"/>
      <c r="K207" s="246"/>
      <c r="L207" s="196"/>
      <c r="M207" s="58"/>
      <c r="N207" s="58"/>
    </row>
    <row r="208" spans="1:14" s="59" customFormat="1" ht="28.5" customHeight="1" x14ac:dyDescent="0.3">
      <c r="A208" s="233"/>
      <c r="B208" s="799"/>
      <c r="C208" s="800"/>
      <c r="D208" s="800"/>
      <c r="E208" s="800"/>
      <c r="F208" s="800"/>
      <c r="G208" s="800"/>
      <c r="H208" s="800"/>
      <c r="I208" s="800"/>
      <c r="J208" s="800"/>
      <c r="K208" s="246"/>
      <c r="L208" s="196"/>
      <c r="M208" s="58"/>
      <c r="N208" s="58"/>
    </row>
    <row r="209" spans="1:26" s="59" customFormat="1" ht="19.5" customHeight="1" x14ac:dyDescent="0.3">
      <c r="A209" s="233"/>
      <c r="B209" s="801"/>
      <c r="C209" s="802"/>
      <c r="D209" s="802"/>
      <c r="E209" s="802"/>
      <c r="F209" s="802"/>
      <c r="G209" s="802"/>
      <c r="H209" s="802"/>
      <c r="I209" s="802"/>
      <c r="J209" s="802"/>
      <c r="K209" s="247"/>
      <c r="L209" s="196"/>
      <c r="M209" s="58"/>
      <c r="N209" s="58"/>
    </row>
    <row r="210" spans="1:26" s="61" customFormat="1" ht="21.5" customHeight="1" x14ac:dyDescent="0.25">
      <c r="A210" s="234"/>
      <c r="B210" s="572"/>
      <c r="C210" s="572"/>
      <c r="D210" s="572"/>
      <c r="E210" s="572"/>
      <c r="F210" s="572"/>
      <c r="G210" s="572"/>
      <c r="H210" s="572"/>
      <c r="I210" s="572"/>
      <c r="J210" s="572"/>
      <c r="K210" s="248"/>
      <c r="L210" s="196"/>
      <c r="M210" s="60"/>
      <c r="N210" s="60"/>
      <c r="O210" s="60"/>
      <c r="P210" s="60"/>
      <c r="Q210" s="60"/>
      <c r="R210" s="60"/>
      <c r="S210" s="60"/>
      <c r="T210" s="60"/>
      <c r="U210" s="60"/>
      <c r="V210" s="60"/>
      <c r="W210" s="60"/>
      <c r="X210" s="60"/>
      <c r="Y210" s="60"/>
      <c r="Z210" s="60"/>
    </row>
    <row r="211" spans="1:26" ht="25" customHeight="1" x14ac:dyDescent="0.3">
      <c r="A211" s="192"/>
      <c r="B211" s="803" t="s">
        <v>139</v>
      </c>
      <c r="C211" s="804"/>
      <c r="D211" s="804"/>
      <c r="E211" s="804"/>
      <c r="F211" s="804"/>
      <c r="G211" s="332"/>
      <c r="H211" s="330">
        <f>IF(H181="","",H181)</f>
        <v>2024</v>
      </c>
      <c r="I211" s="333" t="s">
        <v>146</v>
      </c>
      <c r="J211" s="239"/>
      <c r="K211" s="239"/>
      <c r="L211" s="192"/>
      <c r="M211" s="47"/>
      <c r="N211" s="47"/>
      <c r="O211" s="47"/>
      <c r="P211" s="48"/>
      <c r="Q211" s="48"/>
      <c r="R211" s="48"/>
      <c r="S211" s="48"/>
      <c r="T211" s="48"/>
      <c r="U211" s="48"/>
      <c r="V211" s="48"/>
      <c r="W211" s="48"/>
      <c r="X211" s="48"/>
      <c r="Y211" s="48"/>
      <c r="Z211" s="48"/>
    </row>
    <row r="212" spans="1:26" ht="15.5" customHeight="1" x14ac:dyDescent="0.3">
      <c r="A212" s="235"/>
      <c r="B212" s="249"/>
      <c r="C212" s="249"/>
      <c r="D212" s="249"/>
      <c r="E212" s="249"/>
      <c r="F212" s="249"/>
      <c r="G212" s="249"/>
      <c r="H212" s="249"/>
      <c r="I212" s="249"/>
      <c r="J212" s="249"/>
      <c r="K212" s="249"/>
      <c r="L212" s="192"/>
      <c r="M212" s="47"/>
      <c r="N212" s="47"/>
      <c r="O212" s="47"/>
      <c r="P212" s="48"/>
      <c r="Q212" s="48"/>
      <c r="R212" s="48"/>
      <c r="S212" s="48"/>
      <c r="T212" s="48"/>
      <c r="U212" s="48"/>
      <c r="V212" s="48"/>
      <c r="W212" s="48"/>
      <c r="X212" s="48"/>
      <c r="Y212" s="48"/>
      <c r="Z212" s="48"/>
    </row>
    <row r="213" spans="1:26" ht="21" customHeight="1" x14ac:dyDescent="0.3">
      <c r="A213" s="192"/>
      <c r="B213" s="781" t="s">
        <v>103</v>
      </c>
      <c r="C213" s="781"/>
      <c r="D213" s="781"/>
      <c r="E213" s="238"/>
      <c r="F213" s="238"/>
      <c r="G213" s="238"/>
      <c r="H213" s="238"/>
      <c r="I213" s="238"/>
      <c r="J213" s="238"/>
      <c r="K213" s="238"/>
      <c r="L213" s="192"/>
      <c r="M213" s="47"/>
      <c r="N213" s="47"/>
      <c r="O213" s="47"/>
      <c r="P213" s="48"/>
      <c r="Q213" s="48"/>
      <c r="R213" s="48"/>
      <c r="S213" s="48"/>
      <c r="T213" s="48"/>
      <c r="U213" s="48"/>
      <c r="V213" s="48"/>
      <c r="W213" s="48"/>
      <c r="X213" s="48"/>
      <c r="Y213" s="48"/>
      <c r="Z213" s="48"/>
    </row>
    <row r="214" spans="1:26" s="59" customFormat="1" ht="90.75" customHeight="1" x14ac:dyDescent="0.3">
      <c r="A214" s="233"/>
      <c r="B214" s="272" t="s">
        <v>104</v>
      </c>
      <c r="C214" s="358" t="s">
        <v>105</v>
      </c>
      <c r="D214" s="794" t="s">
        <v>106</v>
      </c>
      <c r="E214" s="795"/>
      <c r="F214" s="784" t="s">
        <v>266</v>
      </c>
      <c r="G214" s="787"/>
      <c r="H214" s="357" t="s">
        <v>107</v>
      </c>
      <c r="I214" s="357" t="s">
        <v>265</v>
      </c>
      <c r="J214" s="357" t="s">
        <v>142</v>
      </c>
      <c r="K214" s="250"/>
      <c r="L214" s="233"/>
      <c r="M214" s="58"/>
      <c r="N214" s="58"/>
      <c r="O214" s="58"/>
    </row>
    <row r="215" spans="1:26" s="59" customFormat="1" ht="38.25" customHeight="1" x14ac:dyDescent="0.3">
      <c r="A215" s="233"/>
      <c r="B215" s="788" t="s">
        <v>156</v>
      </c>
      <c r="C215" s="789"/>
      <c r="D215" s="789"/>
      <c r="E215" s="789"/>
      <c r="F215" s="789"/>
      <c r="G215" s="789"/>
      <c r="H215" s="789"/>
      <c r="I215" s="789"/>
      <c r="J215" s="790"/>
      <c r="K215" s="251"/>
      <c r="L215" s="233"/>
      <c r="M215" s="58"/>
      <c r="N215" s="58"/>
      <c r="O215" s="58"/>
    </row>
    <row r="216" spans="1:26" s="59" customFormat="1" ht="14" x14ac:dyDescent="0.3">
      <c r="A216" s="233"/>
      <c r="B216" s="273" t="s">
        <v>92</v>
      </c>
      <c r="C216" s="273" t="s">
        <v>108</v>
      </c>
      <c r="D216" s="796" t="s">
        <v>93</v>
      </c>
      <c r="E216" s="695"/>
      <c r="F216" s="791">
        <v>45000</v>
      </c>
      <c r="G216" s="792"/>
      <c r="H216" s="274">
        <v>0.75</v>
      </c>
      <c r="I216" s="274">
        <v>0.5</v>
      </c>
      <c r="J216" s="275">
        <f>IF(F216&gt;0, I216*F216,"")</f>
        <v>22500</v>
      </c>
      <c r="K216" s="252"/>
      <c r="L216" s="233"/>
      <c r="M216" s="58"/>
      <c r="N216" s="58"/>
      <c r="O216" s="58"/>
    </row>
    <row r="217" spans="1:26" s="59" customFormat="1" ht="14" x14ac:dyDescent="0.3">
      <c r="A217" s="233"/>
      <c r="B217" s="276" t="s">
        <v>94</v>
      </c>
      <c r="C217" s="276" t="s">
        <v>123</v>
      </c>
      <c r="D217" s="796" t="s">
        <v>93</v>
      </c>
      <c r="E217" s="695"/>
      <c r="F217" s="793">
        <v>15000</v>
      </c>
      <c r="G217" s="793"/>
      <c r="H217" s="277">
        <v>0.5</v>
      </c>
      <c r="I217" s="277">
        <v>1</v>
      </c>
      <c r="J217" s="278">
        <f>IF(F217&gt;0, I217*F217,"")</f>
        <v>15000</v>
      </c>
      <c r="K217" s="252"/>
      <c r="L217" s="233"/>
      <c r="M217" s="58"/>
      <c r="N217" s="58"/>
      <c r="O217" s="58"/>
    </row>
    <row r="218" spans="1:26" s="59" customFormat="1" ht="14" x14ac:dyDescent="0.3">
      <c r="A218" s="233"/>
      <c r="B218" s="279"/>
      <c r="C218" s="280"/>
      <c r="D218" s="280"/>
      <c r="E218" s="280"/>
      <c r="F218" s="281"/>
      <c r="G218" s="281"/>
      <c r="H218" s="282"/>
      <c r="I218" s="282"/>
      <c r="J218" s="283"/>
      <c r="K218" s="252"/>
      <c r="L218" s="233"/>
      <c r="M218" s="58"/>
      <c r="N218" s="58"/>
      <c r="O218" s="58"/>
    </row>
    <row r="219" spans="1:26" ht="14" x14ac:dyDescent="0.3">
      <c r="A219" s="192"/>
      <c r="B219" s="284" t="s">
        <v>21</v>
      </c>
      <c r="C219" s="62"/>
      <c r="D219" s="694" t="str">
        <f t="shared" ref="D219:D233" si="13">IF(C191&gt;0,C191," ")</f>
        <v xml:space="preserve"> </v>
      </c>
      <c r="E219" s="695"/>
      <c r="F219" s="728"/>
      <c r="G219" s="728"/>
      <c r="H219" s="286" t="str">
        <f t="shared" ref="H219:H233" si="14">IF(D191&gt;0,D191," ")</f>
        <v xml:space="preserve"> </v>
      </c>
      <c r="I219" s="286" t="str">
        <f t="shared" ref="I219:I233" si="15">IF(E191&gt;0,E191," ")</f>
        <v xml:space="preserve"> </v>
      </c>
      <c r="J219" s="304" t="str">
        <f>IF(F219&gt;0, I219*F219,"")</f>
        <v/>
      </c>
      <c r="K219" s="252"/>
      <c r="L219" s="192"/>
      <c r="M219" s="47"/>
      <c r="N219" s="47"/>
      <c r="O219" s="47"/>
    </row>
    <row r="220" spans="1:26" ht="14" x14ac:dyDescent="0.3">
      <c r="A220" s="192"/>
      <c r="B220" s="285" t="s">
        <v>23</v>
      </c>
      <c r="C220" s="63"/>
      <c r="D220" s="694" t="str">
        <f t="shared" si="13"/>
        <v xml:space="preserve"> </v>
      </c>
      <c r="E220" s="695"/>
      <c r="F220" s="728"/>
      <c r="G220" s="728"/>
      <c r="H220" s="286" t="str">
        <f t="shared" si="14"/>
        <v xml:space="preserve"> </v>
      </c>
      <c r="I220" s="286" t="str">
        <f t="shared" si="15"/>
        <v xml:space="preserve"> </v>
      </c>
      <c r="J220" s="304" t="str">
        <f t="shared" ref="J220:J233" si="16">IF(F220&gt;0, I220*F220,"")</f>
        <v/>
      </c>
      <c r="K220" s="252"/>
      <c r="L220" s="192"/>
      <c r="M220" s="47"/>
      <c r="N220" s="47"/>
      <c r="O220" s="47"/>
    </row>
    <row r="221" spans="1:26" ht="14" x14ac:dyDescent="0.3">
      <c r="A221" s="192"/>
      <c r="B221" s="285" t="s">
        <v>24</v>
      </c>
      <c r="C221" s="63"/>
      <c r="D221" s="694" t="str">
        <f t="shared" si="13"/>
        <v xml:space="preserve"> </v>
      </c>
      <c r="E221" s="695"/>
      <c r="F221" s="728"/>
      <c r="G221" s="728"/>
      <c r="H221" s="286" t="str">
        <f t="shared" si="14"/>
        <v xml:space="preserve"> </v>
      </c>
      <c r="I221" s="286" t="str">
        <f t="shared" si="15"/>
        <v xml:space="preserve"> </v>
      </c>
      <c r="J221" s="304" t="str">
        <f t="shared" si="16"/>
        <v/>
      </c>
      <c r="K221" s="252"/>
      <c r="L221" s="192"/>
      <c r="M221" s="47"/>
      <c r="N221" s="47"/>
      <c r="O221" s="47"/>
    </row>
    <row r="222" spans="1:26" ht="14" x14ac:dyDescent="0.3">
      <c r="A222" s="192"/>
      <c r="B222" s="285" t="s">
        <v>95</v>
      </c>
      <c r="C222" s="63"/>
      <c r="D222" s="694" t="str">
        <f t="shared" si="13"/>
        <v xml:space="preserve"> </v>
      </c>
      <c r="E222" s="695"/>
      <c r="F222" s="728"/>
      <c r="G222" s="728"/>
      <c r="H222" s="286" t="str">
        <f t="shared" si="14"/>
        <v xml:space="preserve"> </v>
      </c>
      <c r="I222" s="286" t="str">
        <f t="shared" si="15"/>
        <v xml:space="preserve"> </v>
      </c>
      <c r="J222" s="304" t="str">
        <f t="shared" si="16"/>
        <v/>
      </c>
      <c r="K222" s="252"/>
      <c r="L222" s="192"/>
      <c r="M222" s="47"/>
      <c r="N222" s="47"/>
      <c r="O222" s="47"/>
    </row>
    <row r="223" spans="1:26" ht="14" x14ac:dyDescent="0.3">
      <c r="A223" s="192"/>
      <c r="B223" s="285" t="s">
        <v>68</v>
      </c>
      <c r="C223" s="63"/>
      <c r="D223" s="694" t="str">
        <f t="shared" si="13"/>
        <v xml:space="preserve"> </v>
      </c>
      <c r="E223" s="695"/>
      <c r="F223" s="728"/>
      <c r="G223" s="728"/>
      <c r="H223" s="286" t="str">
        <f t="shared" si="14"/>
        <v xml:space="preserve"> </v>
      </c>
      <c r="I223" s="286" t="str">
        <f t="shared" si="15"/>
        <v xml:space="preserve"> </v>
      </c>
      <c r="J223" s="304" t="str">
        <f t="shared" si="16"/>
        <v/>
      </c>
      <c r="K223" s="252"/>
      <c r="L223" s="192"/>
      <c r="M223" s="47"/>
      <c r="N223" s="47"/>
      <c r="O223" s="47"/>
    </row>
    <row r="224" spans="1:26" ht="14" x14ac:dyDescent="0.3">
      <c r="A224" s="192"/>
      <c r="B224" s="285" t="s">
        <v>96</v>
      </c>
      <c r="C224" s="63"/>
      <c r="D224" s="694" t="str">
        <f t="shared" si="13"/>
        <v xml:space="preserve"> </v>
      </c>
      <c r="E224" s="695"/>
      <c r="F224" s="728"/>
      <c r="G224" s="728"/>
      <c r="H224" s="286" t="str">
        <f t="shared" si="14"/>
        <v xml:space="preserve"> </v>
      </c>
      <c r="I224" s="286" t="str">
        <f t="shared" si="15"/>
        <v xml:space="preserve"> </v>
      </c>
      <c r="J224" s="304" t="str">
        <f t="shared" si="16"/>
        <v/>
      </c>
      <c r="K224" s="252"/>
      <c r="L224" s="192"/>
      <c r="M224" s="47"/>
      <c r="N224" s="47"/>
      <c r="O224" s="47"/>
    </row>
    <row r="225" spans="1:15" ht="14" x14ac:dyDescent="0.3">
      <c r="A225" s="192"/>
      <c r="B225" s="285" t="s">
        <v>97</v>
      </c>
      <c r="C225" s="63"/>
      <c r="D225" s="694" t="str">
        <f t="shared" si="13"/>
        <v xml:space="preserve"> </v>
      </c>
      <c r="E225" s="695"/>
      <c r="F225" s="728"/>
      <c r="G225" s="728"/>
      <c r="H225" s="286" t="str">
        <f t="shared" si="14"/>
        <v xml:space="preserve"> </v>
      </c>
      <c r="I225" s="286" t="str">
        <f t="shared" si="15"/>
        <v xml:space="preserve"> </v>
      </c>
      <c r="J225" s="304" t="str">
        <f t="shared" si="16"/>
        <v/>
      </c>
      <c r="K225" s="252"/>
      <c r="L225" s="192"/>
      <c r="M225" s="47"/>
      <c r="N225" s="47"/>
      <c r="O225" s="47"/>
    </row>
    <row r="226" spans="1:15" ht="14" x14ac:dyDescent="0.3">
      <c r="A226" s="192"/>
      <c r="B226" s="285" t="s">
        <v>98</v>
      </c>
      <c r="C226" s="63"/>
      <c r="D226" s="694" t="str">
        <f t="shared" si="13"/>
        <v xml:space="preserve"> </v>
      </c>
      <c r="E226" s="695"/>
      <c r="F226" s="728"/>
      <c r="G226" s="728"/>
      <c r="H226" s="286" t="str">
        <f t="shared" si="14"/>
        <v xml:space="preserve"> </v>
      </c>
      <c r="I226" s="286" t="str">
        <f t="shared" si="15"/>
        <v xml:space="preserve"> </v>
      </c>
      <c r="J226" s="304" t="str">
        <f t="shared" si="16"/>
        <v/>
      </c>
      <c r="K226" s="252"/>
      <c r="L226" s="192"/>
      <c r="M226" s="47"/>
      <c r="N226" s="47"/>
      <c r="O226" s="47"/>
    </row>
    <row r="227" spans="1:15" s="59" customFormat="1" ht="14" x14ac:dyDescent="0.3">
      <c r="A227" s="233"/>
      <c r="B227" s="285" t="s">
        <v>99</v>
      </c>
      <c r="C227" s="63"/>
      <c r="D227" s="694" t="str">
        <f t="shared" si="13"/>
        <v xml:space="preserve"> </v>
      </c>
      <c r="E227" s="695"/>
      <c r="F227" s="728"/>
      <c r="G227" s="728"/>
      <c r="H227" s="286" t="str">
        <f t="shared" si="14"/>
        <v xml:space="preserve"> </v>
      </c>
      <c r="I227" s="286" t="str">
        <f t="shared" si="15"/>
        <v xml:space="preserve"> </v>
      </c>
      <c r="J227" s="304" t="str">
        <f t="shared" si="16"/>
        <v/>
      </c>
      <c r="K227" s="252"/>
      <c r="L227" s="233"/>
      <c r="M227" s="58"/>
      <c r="N227" s="58"/>
      <c r="O227" s="58"/>
    </row>
    <row r="228" spans="1:15" s="59" customFormat="1" ht="14" x14ac:dyDescent="0.3">
      <c r="A228" s="233"/>
      <c r="B228" s="285" t="s">
        <v>100</v>
      </c>
      <c r="C228" s="63"/>
      <c r="D228" s="694" t="str">
        <f t="shared" si="13"/>
        <v xml:space="preserve"> </v>
      </c>
      <c r="E228" s="695"/>
      <c r="F228" s="728"/>
      <c r="G228" s="728"/>
      <c r="H228" s="286" t="str">
        <f t="shared" si="14"/>
        <v xml:space="preserve"> </v>
      </c>
      <c r="I228" s="286" t="str">
        <f t="shared" si="15"/>
        <v xml:space="preserve"> </v>
      </c>
      <c r="J228" s="304" t="str">
        <f t="shared" si="16"/>
        <v/>
      </c>
      <c r="K228" s="252"/>
      <c r="L228" s="233"/>
      <c r="M228" s="58"/>
      <c r="N228" s="58"/>
      <c r="O228" s="58"/>
    </row>
    <row r="229" spans="1:15" s="59" customFormat="1" ht="14" x14ac:dyDescent="0.3">
      <c r="A229" s="233"/>
      <c r="B229" s="285" t="s">
        <v>111</v>
      </c>
      <c r="C229" s="63"/>
      <c r="D229" s="694" t="str">
        <f t="shared" si="13"/>
        <v xml:space="preserve"> </v>
      </c>
      <c r="E229" s="695"/>
      <c r="F229" s="728"/>
      <c r="G229" s="728"/>
      <c r="H229" s="286" t="str">
        <f t="shared" si="14"/>
        <v xml:space="preserve"> </v>
      </c>
      <c r="I229" s="286" t="str">
        <f t="shared" si="15"/>
        <v xml:space="preserve"> </v>
      </c>
      <c r="J229" s="304" t="str">
        <f t="shared" si="16"/>
        <v/>
      </c>
      <c r="K229" s="252"/>
      <c r="L229" s="233"/>
      <c r="M229" s="58"/>
      <c r="N229" s="58"/>
      <c r="O229" s="58"/>
    </row>
    <row r="230" spans="1:15" s="59" customFormat="1" ht="14" x14ac:dyDescent="0.3">
      <c r="A230" s="233"/>
      <c r="B230" s="285" t="s">
        <v>112</v>
      </c>
      <c r="C230" s="63"/>
      <c r="D230" s="694" t="str">
        <f t="shared" si="13"/>
        <v xml:space="preserve"> </v>
      </c>
      <c r="E230" s="695"/>
      <c r="F230" s="728"/>
      <c r="G230" s="728"/>
      <c r="H230" s="286" t="str">
        <f t="shared" si="14"/>
        <v xml:space="preserve"> </v>
      </c>
      <c r="I230" s="286" t="str">
        <f t="shared" si="15"/>
        <v xml:space="preserve"> </v>
      </c>
      <c r="J230" s="304" t="str">
        <f t="shared" si="16"/>
        <v/>
      </c>
      <c r="K230" s="252"/>
      <c r="L230" s="233"/>
      <c r="M230" s="58"/>
      <c r="N230" s="58"/>
      <c r="O230" s="58"/>
    </row>
    <row r="231" spans="1:15" s="59" customFormat="1" ht="14" x14ac:dyDescent="0.3">
      <c r="A231" s="233"/>
      <c r="B231" s="285" t="s">
        <v>113</v>
      </c>
      <c r="C231" s="63"/>
      <c r="D231" s="694" t="str">
        <f t="shared" si="13"/>
        <v xml:space="preserve"> </v>
      </c>
      <c r="E231" s="695"/>
      <c r="F231" s="728"/>
      <c r="G231" s="728"/>
      <c r="H231" s="286" t="str">
        <f t="shared" si="14"/>
        <v xml:space="preserve"> </v>
      </c>
      <c r="I231" s="286" t="str">
        <f t="shared" si="15"/>
        <v xml:space="preserve"> </v>
      </c>
      <c r="J231" s="304" t="str">
        <f t="shared" si="16"/>
        <v/>
      </c>
      <c r="K231" s="252"/>
      <c r="L231" s="233"/>
      <c r="M231" s="58"/>
      <c r="N231" s="58"/>
      <c r="O231" s="58"/>
    </row>
    <row r="232" spans="1:15" s="59" customFormat="1" ht="14" x14ac:dyDescent="0.3">
      <c r="A232" s="233"/>
      <c r="B232" s="285" t="s">
        <v>114</v>
      </c>
      <c r="C232" s="63"/>
      <c r="D232" s="694" t="str">
        <f t="shared" si="13"/>
        <v xml:space="preserve"> </v>
      </c>
      <c r="E232" s="695"/>
      <c r="F232" s="728"/>
      <c r="G232" s="728"/>
      <c r="H232" s="286" t="str">
        <f t="shared" si="14"/>
        <v xml:space="preserve"> </v>
      </c>
      <c r="I232" s="286" t="str">
        <f t="shared" si="15"/>
        <v xml:space="preserve"> </v>
      </c>
      <c r="J232" s="304" t="str">
        <f t="shared" si="16"/>
        <v/>
      </c>
      <c r="K232" s="252"/>
      <c r="L232" s="233"/>
      <c r="M232" s="58"/>
      <c r="N232" s="58"/>
      <c r="O232" s="58"/>
    </row>
    <row r="233" spans="1:15" s="59" customFormat="1" ht="14.5" thickBot="1" x14ac:dyDescent="0.35">
      <c r="A233" s="233"/>
      <c r="B233" s="285" t="s">
        <v>115</v>
      </c>
      <c r="C233" s="63"/>
      <c r="D233" s="694" t="str">
        <f t="shared" si="13"/>
        <v xml:space="preserve"> </v>
      </c>
      <c r="E233" s="695"/>
      <c r="F233" s="728"/>
      <c r="G233" s="728"/>
      <c r="H233" s="286" t="str">
        <f t="shared" si="14"/>
        <v xml:space="preserve"> </v>
      </c>
      <c r="I233" s="286" t="str">
        <f t="shared" si="15"/>
        <v xml:space="preserve"> </v>
      </c>
      <c r="J233" s="304" t="str">
        <f t="shared" si="16"/>
        <v/>
      </c>
      <c r="K233" s="252"/>
      <c r="L233" s="233"/>
      <c r="M233" s="58"/>
      <c r="N233" s="58"/>
      <c r="O233" s="58"/>
    </row>
    <row r="234" spans="1:15" ht="16.5" customHeight="1" thickBot="1" x14ac:dyDescent="0.35">
      <c r="A234" s="192"/>
      <c r="B234" s="238"/>
      <c r="C234" s="238"/>
      <c r="D234" s="238"/>
      <c r="E234" s="238"/>
      <c r="F234" s="288"/>
      <c r="G234" s="288"/>
      <c r="H234" s="288"/>
      <c r="I234" s="289" t="s">
        <v>109</v>
      </c>
      <c r="J234" s="305">
        <f>SUM(J219:J233)</f>
        <v>0</v>
      </c>
      <c r="K234" s="253"/>
      <c r="L234" s="192"/>
      <c r="M234" s="47"/>
      <c r="N234" s="47"/>
      <c r="O234" s="47"/>
    </row>
    <row r="235" spans="1:15" ht="21" customHeight="1" x14ac:dyDescent="0.3">
      <c r="A235" s="192"/>
      <c r="B235" s="781" t="s">
        <v>110</v>
      </c>
      <c r="C235" s="781"/>
      <c r="D235" s="781"/>
      <c r="E235" s="291"/>
      <c r="F235" s="291"/>
      <c r="G235" s="291"/>
      <c r="H235" s="291"/>
      <c r="I235" s="238"/>
      <c r="J235" s="238"/>
      <c r="K235" s="238"/>
      <c r="L235" s="192"/>
      <c r="M235" s="47"/>
      <c r="N235" s="47"/>
      <c r="O235" s="47"/>
    </row>
    <row r="236" spans="1:15" ht="56" x14ac:dyDescent="0.3">
      <c r="A236" s="192"/>
      <c r="B236" s="272" t="s">
        <v>104</v>
      </c>
      <c r="C236" s="358" t="s">
        <v>105</v>
      </c>
      <c r="D236" s="782" t="s">
        <v>101</v>
      </c>
      <c r="E236" s="783"/>
      <c r="F236" s="784" t="s">
        <v>263</v>
      </c>
      <c r="G236" s="785"/>
      <c r="H236" s="786"/>
      <c r="I236" s="362" t="s">
        <v>264</v>
      </c>
      <c r="J236" s="357" t="s">
        <v>143</v>
      </c>
      <c r="K236" s="250"/>
      <c r="L236" s="192"/>
      <c r="M236" s="47"/>
      <c r="N236" s="47"/>
      <c r="O236" s="47"/>
    </row>
    <row r="237" spans="1:15" ht="14" x14ac:dyDescent="0.3">
      <c r="A237" s="192"/>
      <c r="B237" s="285" t="s">
        <v>21</v>
      </c>
      <c r="C237" s="63"/>
      <c r="D237" s="774"/>
      <c r="E237" s="775"/>
      <c r="F237" s="776"/>
      <c r="G237" s="777"/>
      <c r="H237" s="778"/>
      <c r="I237" s="64"/>
      <c r="J237" s="306" t="str">
        <f t="shared" ref="J237:J251" si="17">IF(F237&gt;0, I237*F237,"")</f>
        <v/>
      </c>
      <c r="K237" s="252"/>
      <c r="L237" s="192"/>
      <c r="M237" s="47"/>
      <c r="N237" s="47"/>
      <c r="O237" s="47"/>
    </row>
    <row r="238" spans="1:15" ht="14" x14ac:dyDescent="0.3">
      <c r="A238" s="192"/>
      <c r="B238" s="293" t="s">
        <v>23</v>
      </c>
      <c r="C238" s="63"/>
      <c r="D238" s="774"/>
      <c r="E238" s="775"/>
      <c r="F238" s="776"/>
      <c r="G238" s="777"/>
      <c r="H238" s="778"/>
      <c r="I238" s="64"/>
      <c r="J238" s="306" t="str">
        <f t="shared" si="17"/>
        <v/>
      </c>
      <c r="K238" s="252"/>
      <c r="L238" s="192"/>
    </row>
    <row r="239" spans="1:15" ht="14" x14ac:dyDescent="0.3">
      <c r="A239" s="192"/>
      <c r="B239" s="293" t="s">
        <v>24</v>
      </c>
      <c r="C239" s="63"/>
      <c r="D239" s="774"/>
      <c r="E239" s="775"/>
      <c r="F239" s="776"/>
      <c r="G239" s="777"/>
      <c r="H239" s="778"/>
      <c r="I239" s="64"/>
      <c r="J239" s="306" t="str">
        <f t="shared" si="17"/>
        <v/>
      </c>
      <c r="K239" s="252"/>
      <c r="L239" s="192"/>
    </row>
    <row r="240" spans="1:15" ht="14" x14ac:dyDescent="0.3">
      <c r="A240" s="192"/>
      <c r="B240" s="293" t="s">
        <v>95</v>
      </c>
      <c r="C240" s="63"/>
      <c r="D240" s="774"/>
      <c r="E240" s="775"/>
      <c r="F240" s="776"/>
      <c r="G240" s="777"/>
      <c r="H240" s="778"/>
      <c r="I240" s="64"/>
      <c r="J240" s="306" t="str">
        <f t="shared" si="17"/>
        <v/>
      </c>
      <c r="K240" s="252"/>
      <c r="L240" s="192"/>
    </row>
    <row r="241" spans="1:15" ht="14" x14ac:dyDescent="0.3">
      <c r="A241" s="192"/>
      <c r="B241" s="293" t="s">
        <v>68</v>
      </c>
      <c r="C241" s="63"/>
      <c r="D241" s="774"/>
      <c r="E241" s="775"/>
      <c r="F241" s="776"/>
      <c r="G241" s="777"/>
      <c r="H241" s="778"/>
      <c r="I241" s="64"/>
      <c r="J241" s="306" t="str">
        <f t="shared" si="17"/>
        <v/>
      </c>
      <c r="K241" s="252"/>
      <c r="L241" s="192"/>
    </row>
    <row r="242" spans="1:15" ht="14" x14ac:dyDescent="0.3">
      <c r="A242" s="192"/>
      <c r="B242" s="293" t="s">
        <v>96</v>
      </c>
      <c r="C242" s="63"/>
      <c r="D242" s="774"/>
      <c r="E242" s="775"/>
      <c r="F242" s="776"/>
      <c r="G242" s="777"/>
      <c r="H242" s="778"/>
      <c r="I242" s="64"/>
      <c r="J242" s="306" t="str">
        <f t="shared" si="17"/>
        <v/>
      </c>
      <c r="K242" s="252"/>
      <c r="L242" s="192"/>
    </row>
    <row r="243" spans="1:15" ht="14" x14ac:dyDescent="0.3">
      <c r="A243" s="192"/>
      <c r="B243" s="293" t="s">
        <v>97</v>
      </c>
      <c r="C243" s="63"/>
      <c r="D243" s="774"/>
      <c r="E243" s="775"/>
      <c r="F243" s="776"/>
      <c r="G243" s="777"/>
      <c r="H243" s="778"/>
      <c r="I243" s="64"/>
      <c r="J243" s="306" t="str">
        <f t="shared" si="17"/>
        <v/>
      </c>
      <c r="K243" s="252"/>
      <c r="L243" s="192"/>
    </row>
    <row r="244" spans="1:15" ht="14" x14ac:dyDescent="0.3">
      <c r="A244" s="192"/>
      <c r="B244" s="293" t="s">
        <v>98</v>
      </c>
      <c r="C244" s="63"/>
      <c r="D244" s="774"/>
      <c r="E244" s="775"/>
      <c r="F244" s="776"/>
      <c r="G244" s="777"/>
      <c r="H244" s="778"/>
      <c r="I244" s="64"/>
      <c r="J244" s="306" t="str">
        <f t="shared" si="17"/>
        <v/>
      </c>
      <c r="K244" s="252"/>
      <c r="L244" s="192"/>
    </row>
    <row r="245" spans="1:15" ht="14" x14ac:dyDescent="0.3">
      <c r="A245" s="192"/>
      <c r="B245" s="293" t="s">
        <v>99</v>
      </c>
      <c r="C245" s="63"/>
      <c r="D245" s="774"/>
      <c r="E245" s="775"/>
      <c r="F245" s="776"/>
      <c r="G245" s="777"/>
      <c r="H245" s="778"/>
      <c r="I245" s="64"/>
      <c r="J245" s="306" t="str">
        <f t="shared" si="17"/>
        <v/>
      </c>
      <c r="K245" s="252"/>
      <c r="L245" s="192"/>
    </row>
    <row r="246" spans="1:15" ht="14" x14ac:dyDescent="0.3">
      <c r="A246" s="192"/>
      <c r="B246" s="293" t="s">
        <v>100</v>
      </c>
      <c r="C246" s="63"/>
      <c r="D246" s="774"/>
      <c r="E246" s="775"/>
      <c r="F246" s="776"/>
      <c r="G246" s="777"/>
      <c r="H246" s="778"/>
      <c r="I246" s="64"/>
      <c r="J246" s="306" t="str">
        <f t="shared" si="17"/>
        <v/>
      </c>
      <c r="K246" s="252"/>
      <c r="L246" s="192"/>
    </row>
    <row r="247" spans="1:15" ht="14" x14ac:dyDescent="0.3">
      <c r="A247" s="192"/>
      <c r="B247" s="293" t="s">
        <v>111</v>
      </c>
      <c r="C247" s="63"/>
      <c r="D247" s="774"/>
      <c r="E247" s="775"/>
      <c r="F247" s="776"/>
      <c r="G247" s="777"/>
      <c r="H247" s="778"/>
      <c r="I247" s="64"/>
      <c r="J247" s="306" t="str">
        <f t="shared" si="17"/>
        <v/>
      </c>
      <c r="K247" s="252"/>
      <c r="L247" s="192"/>
    </row>
    <row r="248" spans="1:15" ht="14" x14ac:dyDescent="0.3">
      <c r="A248" s="192"/>
      <c r="B248" s="293" t="s">
        <v>112</v>
      </c>
      <c r="C248" s="63"/>
      <c r="D248" s="774"/>
      <c r="E248" s="775"/>
      <c r="F248" s="776"/>
      <c r="G248" s="777"/>
      <c r="H248" s="778"/>
      <c r="I248" s="64"/>
      <c r="J248" s="306" t="str">
        <f t="shared" si="17"/>
        <v/>
      </c>
      <c r="K248" s="252"/>
      <c r="L248" s="192"/>
    </row>
    <row r="249" spans="1:15" ht="14" x14ac:dyDescent="0.3">
      <c r="A249" s="192"/>
      <c r="B249" s="293" t="s">
        <v>113</v>
      </c>
      <c r="C249" s="63"/>
      <c r="D249" s="774"/>
      <c r="E249" s="775"/>
      <c r="F249" s="776"/>
      <c r="G249" s="777"/>
      <c r="H249" s="778"/>
      <c r="I249" s="64"/>
      <c r="J249" s="306" t="str">
        <f t="shared" si="17"/>
        <v/>
      </c>
      <c r="K249" s="252"/>
      <c r="L249" s="192"/>
    </row>
    <row r="250" spans="1:15" ht="14" x14ac:dyDescent="0.3">
      <c r="A250" s="192"/>
      <c r="B250" s="293" t="s">
        <v>114</v>
      </c>
      <c r="C250" s="63"/>
      <c r="D250" s="774"/>
      <c r="E250" s="775"/>
      <c r="F250" s="776"/>
      <c r="G250" s="777"/>
      <c r="H250" s="778"/>
      <c r="I250" s="64"/>
      <c r="J250" s="306" t="str">
        <f t="shared" si="17"/>
        <v/>
      </c>
      <c r="K250" s="252"/>
      <c r="L250" s="192"/>
    </row>
    <row r="251" spans="1:15" ht="14.5" thickBot="1" x14ac:dyDescent="0.35">
      <c r="A251" s="192"/>
      <c r="B251" s="293" t="s">
        <v>115</v>
      </c>
      <c r="C251" s="63"/>
      <c r="D251" s="774"/>
      <c r="E251" s="775"/>
      <c r="F251" s="776"/>
      <c r="G251" s="777"/>
      <c r="H251" s="778"/>
      <c r="I251" s="64"/>
      <c r="J251" s="306" t="str">
        <f t="shared" si="17"/>
        <v/>
      </c>
      <c r="K251" s="252"/>
      <c r="L251" s="192"/>
    </row>
    <row r="252" spans="1:15" ht="14.5" thickBot="1" x14ac:dyDescent="0.35">
      <c r="A252" s="192"/>
      <c r="B252" s="238"/>
      <c r="C252" s="238"/>
      <c r="D252" s="238"/>
      <c r="E252" s="238"/>
      <c r="F252" s="238"/>
      <c r="G252" s="238"/>
      <c r="H252" s="295"/>
      <c r="I252" s="289" t="s">
        <v>116</v>
      </c>
      <c r="J252" s="305">
        <f>SUM(J237:J251)</f>
        <v>0</v>
      </c>
      <c r="K252" s="253"/>
      <c r="L252" s="192"/>
    </row>
    <row r="253" spans="1:15" ht="11.25" customHeight="1" thickBot="1" x14ac:dyDescent="0.35">
      <c r="A253" s="192"/>
      <c r="B253" s="238"/>
      <c r="C253" s="238"/>
      <c r="D253" s="238"/>
      <c r="E253" s="238"/>
      <c r="F253" s="238"/>
      <c r="G253" s="238"/>
      <c r="H253" s="296"/>
      <c r="I253" s="297"/>
      <c r="J253" s="254"/>
      <c r="K253" s="254"/>
      <c r="L253" s="192"/>
    </row>
    <row r="254" spans="1:15" s="65" customFormat="1" ht="21" customHeight="1" thickBot="1" x14ac:dyDescent="0.4">
      <c r="A254" s="202"/>
      <c r="B254" s="202"/>
      <c r="C254" s="202"/>
      <c r="D254" s="202"/>
      <c r="E254" s="779" t="s">
        <v>147</v>
      </c>
      <c r="F254" s="779"/>
      <c r="G254" s="779"/>
      <c r="H254" s="779"/>
      <c r="I254" s="780"/>
      <c r="J254" s="307">
        <f>ROUND(J252+J234,2)</f>
        <v>0</v>
      </c>
      <c r="K254" s="255"/>
      <c r="L254" s="202"/>
      <c r="M254" s="55"/>
      <c r="N254" s="55"/>
      <c r="O254" s="55"/>
    </row>
    <row r="255" spans="1:15" s="65" customFormat="1" ht="12.75" customHeight="1" x14ac:dyDescent="0.35">
      <c r="A255" s="202"/>
      <c r="B255" s="202"/>
      <c r="C255" s="202"/>
      <c r="D255" s="202"/>
      <c r="E255" s="300"/>
      <c r="F255" s="300"/>
      <c r="G255" s="300"/>
      <c r="H255" s="300"/>
      <c r="I255" s="301"/>
      <c r="J255" s="255"/>
      <c r="K255" s="255"/>
      <c r="L255" s="202"/>
      <c r="M255" s="55"/>
      <c r="N255" s="55"/>
      <c r="O255" s="55"/>
    </row>
    <row r="256" spans="1:15" ht="18.5" customHeight="1" x14ac:dyDescent="0.3">
      <c r="A256" s="192"/>
      <c r="B256" s="238"/>
      <c r="C256" s="238"/>
      <c r="D256" s="238"/>
      <c r="E256" s="238"/>
      <c r="F256" s="238"/>
      <c r="G256" s="238"/>
      <c r="H256" s="238"/>
      <c r="I256" s="238"/>
      <c r="J256" s="238"/>
      <c r="K256" s="238"/>
      <c r="L256" s="194"/>
      <c r="M256" s="47"/>
      <c r="N256" s="47"/>
      <c r="O256" s="48"/>
    </row>
    <row r="257" spans="1:15" ht="30.75" customHeight="1" x14ac:dyDescent="0.3">
      <c r="A257" s="457"/>
      <c r="B257" s="760" t="s">
        <v>138</v>
      </c>
      <c r="C257" s="760"/>
      <c r="D257" s="760"/>
      <c r="E257" s="760"/>
      <c r="F257" s="760"/>
      <c r="G257" s="761"/>
      <c r="H257" s="553">
        <f>IF(H28="","",H28+3)</f>
        <v>2025</v>
      </c>
      <c r="I257" s="458" t="s">
        <v>148</v>
      </c>
      <c r="J257" s="459"/>
      <c r="K257" s="239"/>
      <c r="L257" s="192"/>
      <c r="M257" s="47"/>
      <c r="N257" s="47"/>
      <c r="O257" s="47"/>
    </row>
    <row r="258" spans="1:15" ht="11.5" customHeight="1" x14ac:dyDescent="0.3">
      <c r="A258" s="457"/>
      <c r="B258" s="459"/>
      <c r="C258" s="460"/>
      <c r="D258" s="460"/>
      <c r="E258" s="460"/>
      <c r="F258" s="460"/>
      <c r="G258" s="460"/>
      <c r="H258" s="460"/>
      <c r="I258" s="461"/>
      <c r="J258" s="459"/>
      <c r="K258" s="239"/>
      <c r="L258" s="192"/>
      <c r="M258" s="47"/>
      <c r="N258" s="47"/>
      <c r="O258" s="47"/>
    </row>
    <row r="259" spans="1:15" ht="76.5" customHeight="1" x14ac:dyDescent="0.3">
      <c r="A259" s="457"/>
      <c r="B259" s="750" t="s">
        <v>222</v>
      </c>
      <c r="C259" s="751"/>
      <c r="D259" s="751"/>
      <c r="E259" s="751"/>
      <c r="F259" s="751"/>
      <c r="G259" s="751"/>
      <c r="H259" s="751"/>
      <c r="I259" s="751"/>
      <c r="J259" s="751"/>
      <c r="K259" s="109"/>
      <c r="L259" s="192"/>
      <c r="M259" s="47"/>
      <c r="N259" s="47"/>
      <c r="O259" s="47"/>
    </row>
    <row r="260" spans="1:15" ht="10.5" customHeight="1" x14ac:dyDescent="0.35">
      <c r="A260" s="457"/>
      <c r="B260" s="752"/>
      <c r="C260" s="752"/>
      <c r="D260" s="752"/>
      <c r="E260" s="752"/>
      <c r="F260" s="752"/>
      <c r="G260" s="752"/>
      <c r="H260" s="752"/>
      <c r="I260" s="752"/>
      <c r="J260" s="462"/>
      <c r="K260" s="240"/>
      <c r="L260" s="194"/>
      <c r="M260" s="47"/>
      <c r="N260" s="47"/>
      <c r="O260" s="48"/>
    </row>
    <row r="261" spans="1:15" s="59" customFormat="1" ht="48" customHeight="1" x14ac:dyDescent="0.3">
      <c r="A261" s="463"/>
      <c r="B261" s="464" t="s">
        <v>91</v>
      </c>
      <c r="C261" s="465" t="s">
        <v>221</v>
      </c>
      <c r="D261" s="465" t="s">
        <v>232</v>
      </c>
      <c r="E261" s="753" t="s">
        <v>231</v>
      </c>
      <c r="F261" s="754"/>
      <c r="G261" s="755" t="s">
        <v>233</v>
      </c>
      <c r="H261" s="756"/>
      <c r="I261" s="466" t="s">
        <v>167</v>
      </c>
      <c r="J261" s="466" t="s">
        <v>102</v>
      </c>
      <c r="K261" s="241"/>
      <c r="L261" s="242"/>
      <c r="M261" s="58"/>
      <c r="N261" s="58"/>
    </row>
    <row r="262" spans="1:15" s="59" customFormat="1" ht="33" customHeight="1" x14ac:dyDescent="0.3">
      <c r="A262" s="463"/>
      <c r="B262" s="712" t="s">
        <v>153</v>
      </c>
      <c r="C262" s="713"/>
      <c r="D262" s="713"/>
      <c r="E262" s="713"/>
      <c r="F262" s="713"/>
      <c r="G262" s="713"/>
      <c r="H262" s="713"/>
      <c r="I262" s="713"/>
      <c r="J262" s="714"/>
      <c r="K262" s="243"/>
      <c r="L262" s="242"/>
      <c r="M262" s="58"/>
      <c r="N262" s="58"/>
    </row>
    <row r="263" spans="1:15" s="59" customFormat="1" ht="24" customHeight="1" x14ac:dyDescent="0.3">
      <c r="A263" s="463"/>
      <c r="B263" s="467" t="s">
        <v>92</v>
      </c>
      <c r="C263" s="468" t="s">
        <v>93</v>
      </c>
      <c r="D263" s="469">
        <v>0.75</v>
      </c>
      <c r="E263" s="769">
        <v>0.5</v>
      </c>
      <c r="F263" s="770"/>
      <c r="G263" s="715">
        <v>0</v>
      </c>
      <c r="H263" s="716"/>
      <c r="I263" s="470">
        <v>0.5</v>
      </c>
      <c r="J263" s="471">
        <v>1</v>
      </c>
      <c r="K263" s="244"/>
      <c r="L263" s="242"/>
      <c r="M263" s="58"/>
      <c r="N263" s="58"/>
    </row>
    <row r="264" spans="1:15" s="59" customFormat="1" ht="24" customHeight="1" x14ac:dyDescent="0.3">
      <c r="A264" s="463"/>
      <c r="B264" s="712" t="s">
        <v>257</v>
      </c>
      <c r="C264" s="713"/>
      <c r="D264" s="713"/>
      <c r="E264" s="713"/>
      <c r="F264" s="713"/>
      <c r="G264" s="713"/>
      <c r="H264" s="713"/>
      <c r="I264" s="713"/>
      <c r="J264" s="714"/>
      <c r="K264" s="243"/>
      <c r="L264" s="242"/>
      <c r="M264" s="58"/>
      <c r="N264" s="58"/>
    </row>
    <row r="265" spans="1:15" s="59" customFormat="1" ht="24" customHeight="1" x14ac:dyDescent="0.3">
      <c r="A265" s="463"/>
      <c r="B265" s="467" t="s">
        <v>94</v>
      </c>
      <c r="C265" s="468" t="s">
        <v>93</v>
      </c>
      <c r="D265" s="469">
        <v>0.5</v>
      </c>
      <c r="E265" s="769">
        <v>1</v>
      </c>
      <c r="F265" s="770"/>
      <c r="G265" s="715">
        <v>0</v>
      </c>
      <c r="H265" s="717"/>
      <c r="I265" s="470">
        <v>0</v>
      </c>
      <c r="J265" s="471">
        <v>1</v>
      </c>
      <c r="K265" s="244"/>
      <c r="L265" s="242"/>
      <c r="M265" s="58"/>
      <c r="N265" s="58"/>
    </row>
    <row r="266" spans="1:15" s="59" customFormat="1" ht="10.5" customHeight="1" x14ac:dyDescent="0.3">
      <c r="A266" s="463"/>
      <c r="B266" s="771"/>
      <c r="C266" s="772"/>
      <c r="D266" s="772"/>
      <c r="E266" s="772"/>
      <c r="F266" s="772"/>
      <c r="G266" s="772"/>
      <c r="H266" s="772"/>
      <c r="I266" s="772"/>
      <c r="J266" s="773"/>
      <c r="K266" s="245"/>
      <c r="L266" s="242"/>
      <c r="M266" s="58"/>
      <c r="N266" s="58"/>
    </row>
    <row r="267" spans="1:15" s="59" customFormat="1" ht="24" customHeight="1" x14ac:dyDescent="0.3">
      <c r="A267" s="463"/>
      <c r="B267" s="472" t="s">
        <v>21</v>
      </c>
      <c r="C267" s="542"/>
      <c r="D267" s="543"/>
      <c r="E267" s="696"/>
      <c r="F267" s="697"/>
      <c r="G267" s="698"/>
      <c r="H267" s="699"/>
      <c r="I267" s="544"/>
      <c r="J267" s="473" t="str">
        <f t="shared" ref="J267:J281" si="18">IF(E267="","",E267+G267+I267)</f>
        <v/>
      </c>
      <c r="K267" s="242"/>
      <c r="L267" s="242"/>
      <c r="M267" s="58"/>
      <c r="N267" s="58"/>
    </row>
    <row r="268" spans="1:15" s="59" customFormat="1" ht="24" customHeight="1" x14ac:dyDescent="0.3">
      <c r="A268" s="463"/>
      <c r="B268" s="472" t="s">
        <v>23</v>
      </c>
      <c r="C268" s="542"/>
      <c r="D268" s="543"/>
      <c r="E268" s="696"/>
      <c r="F268" s="697"/>
      <c r="G268" s="698"/>
      <c r="H268" s="699"/>
      <c r="I268" s="544"/>
      <c r="J268" s="473" t="str">
        <f t="shared" si="18"/>
        <v/>
      </c>
      <c r="K268" s="242"/>
      <c r="L268" s="242"/>
      <c r="M268" s="58"/>
      <c r="N268" s="58"/>
    </row>
    <row r="269" spans="1:15" s="59" customFormat="1" ht="24" customHeight="1" x14ac:dyDescent="0.3">
      <c r="A269" s="463"/>
      <c r="B269" s="472" t="s">
        <v>24</v>
      </c>
      <c r="C269" s="542"/>
      <c r="D269" s="543"/>
      <c r="E269" s="696"/>
      <c r="F269" s="697"/>
      <c r="G269" s="698"/>
      <c r="H269" s="699"/>
      <c r="I269" s="544"/>
      <c r="J269" s="473" t="str">
        <f t="shared" si="18"/>
        <v/>
      </c>
      <c r="K269" s="242"/>
      <c r="L269" s="242"/>
      <c r="M269" s="58"/>
      <c r="N269" s="58"/>
    </row>
    <row r="270" spans="1:15" s="59" customFormat="1" ht="24" customHeight="1" x14ac:dyDescent="0.3">
      <c r="A270" s="463"/>
      <c r="B270" s="472" t="s">
        <v>95</v>
      </c>
      <c r="C270" s="542"/>
      <c r="D270" s="543"/>
      <c r="E270" s="696"/>
      <c r="F270" s="697"/>
      <c r="G270" s="698"/>
      <c r="H270" s="699"/>
      <c r="I270" s="544"/>
      <c r="J270" s="473" t="str">
        <f t="shared" si="18"/>
        <v/>
      </c>
      <c r="K270" s="242"/>
      <c r="L270" s="242"/>
      <c r="M270" s="58"/>
      <c r="N270" s="58"/>
    </row>
    <row r="271" spans="1:15" s="59" customFormat="1" ht="24" customHeight="1" x14ac:dyDescent="0.3">
      <c r="A271" s="463"/>
      <c r="B271" s="472" t="s">
        <v>68</v>
      </c>
      <c r="C271" s="542"/>
      <c r="D271" s="543"/>
      <c r="E271" s="696"/>
      <c r="F271" s="697"/>
      <c r="G271" s="698"/>
      <c r="H271" s="699"/>
      <c r="I271" s="544"/>
      <c r="J271" s="473" t="str">
        <f t="shared" si="18"/>
        <v/>
      </c>
      <c r="K271" s="242"/>
      <c r="L271" s="242"/>
      <c r="M271" s="58"/>
      <c r="N271" s="58"/>
    </row>
    <row r="272" spans="1:15" s="59" customFormat="1" ht="24" customHeight="1" x14ac:dyDescent="0.3">
      <c r="A272" s="463"/>
      <c r="B272" s="472" t="s">
        <v>96</v>
      </c>
      <c r="C272" s="542"/>
      <c r="D272" s="543"/>
      <c r="E272" s="696"/>
      <c r="F272" s="697"/>
      <c r="G272" s="698"/>
      <c r="H272" s="699"/>
      <c r="I272" s="544"/>
      <c r="J272" s="473" t="str">
        <f t="shared" si="18"/>
        <v/>
      </c>
      <c r="K272" s="242"/>
      <c r="L272" s="242"/>
      <c r="M272" s="58"/>
      <c r="N272" s="58"/>
    </row>
    <row r="273" spans="1:26" s="59" customFormat="1" ht="24" customHeight="1" x14ac:dyDescent="0.3">
      <c r="A273" s="463"/>
      <c r="B273" s="472" t="s">
        <v>97</v>
      </c>
      <c r="C273" s="542"/>
      <c r="D273" s="543"/>
      <c r="E273" s="696"/>
      <c r="F273" s="697"/>
      <c r="G273" s="698"/>
      <c r="H273" s="699"/>
      <c r="I273" s="544"/>
      <c r="J273" s="473" t="str">
        <f t="shared" si="18"/>
        <v/>
      </c>
      <c r="K273" s="242"/>
      <c r="L273" s="242"/>
      <c r="M273" s="58"/>
      <c r="N273" s="58"/>
    </row>
    <row r="274" spans="1:26" s="59" customFormat="1" ht="24" customHeight="1" x14ac:dyDescent="0.3">
      <c r="A274" s="463"/>
      <c r="B274" s="472" t="s">
        <v>98</v>
      </c>
      <c r="C274" s="542"/>
      <c r="D274" s="543"/>
      <c r="E274" s="696"/>
      <c r="F274" s="697"/>
      <c r="G274" s="698"/>
      <c r="H274" s="699"/>
      <c r="I274" s="544"/>
      <c r="J274" s="473" t="str">
        <f t="shared" si="18"/>
        <v/>
      </c>
      <c r="K274" s="242"/>
      <c r="L274" s="242"/>
      <c r="M274" s="58"/>
      <c r="N274" s="58"/>
    </row>
    <row r="275" spans="1:26" s="59" customFormat="1" ht="24" customHeight="1" x14ac:dyDescent="0.3">
      <c r="A275" s="463"/>
      <c r="B275" s="472" t="s">
        <v>99</v>
      </c>
      <c r="C275" s="542"/>
      <c r="D275" s="543"/>
      <c r="E275" s="696"/>
      <c r="F275" s="697"/>
      <c r="G275" s="698"/>
      <c r="H275" s="699"/>
      <c r="I275" s="544"/>
      <c r="J275" s="473" t="str">
        <f t="shared" si="18"/>
        <v/>
      </c>
      <c r="K275" s="242"/>
      <c r="L275" s="242"/>
      <c r="M275" s="58"/>
      <c r="N275" s="58"/>
    </row>
    <row r="276" spans="1:26" s="59" customFormat="1" ht="24" customHeight="1" x14ac:dyDescent="0.3">
      <c r="A276" s="463"/>
      <c r="B276" s="472" t="s">
        <v>100</v>
      </c>
      <c r="C276" s="542"/>
      <c r="D276" s="543"/>
      <c r="E276" s="696"/>
      <c r="F276" s="697"/>
      <c r="G276" s="698"/>
      <c r="H276" s="699"/>
      <c r="I276" s="544"/>
      <c r="J276" s="473" t="str">
        <f t="shared" si="18"/>
        <v/>
      </c>
      <c r="K276" s="242"/>
      <c r="L276" s="242"/>
      <c r="M276" s="58"/>
      <c r="N276" s="58"/>
    </row>
    <row r="277" spans="1:26" s="59" customFormat="1" ht="24" customHeight="1" x14ac:dyDescent="0.3">
      <c r="A277" s="463"/>
      <c r="B277" s="472" t="s">
        <v>111</v>
      </c>
      <c r="C277" s="542"/>
      <c r="D277" s="543"/>
      <c r="E277" s="696"/>
      <c r="F277" s="697"/>
      <c r="G277" s="698"/>
      <c r="H277" s="699"/>
      <c r="I277" s="544"/>
      <c r="J277" s="473" t="str">
        <f t="shared" si="18"/>
        <v/>
      </c>
      <c r="K277" s="242"/>
      <c r="L277" s="242"/>
      <c r="M277" s="58"/>
      <c r="N277" s="58"/>
    </row>
    <row r="278" spans="1:26" s="59" customFormat="1" ht="24" customHeight="1" x14ac:dyDescent="0.3">
      <c r="A278" s="463"/>
      <c r="B278" s="472" t="s">
        <v>112</v>
      </c>
      <c r="C278" s="542"/>
      <c r="D278" s="543"/>
      <c r="E278" s="696"/>
      <c r="F278" s="697"/>
      <c r="G278" s="698"/>
      <c r="H278" s="699"/>
      <c r="I278" s="544"/>
      <c r="J278" s="473" t="str">
        <f t="shared" si="18"/>
        <v/>
      </c>
      <c r="K278" s="242"/>
      <c r="L278" s="242"/>
      <c r="M278" s="58"/>
      <c r="N278" s="58"/>
    </row>
    <row r="279" spans="1:26" s="59" customFormat="1" ht="24" customHeight="1" x14ac:dyDescent="0.3">
      <c r="A279" s="463"/>
      <c r="B279" s="472" t="s">
        <v>113</v>
      </c>
      <c r="C279" s="542"/>
      <c r="D279" s="543"/>
      <c r="E279" s="696"/>
      <c r="F279" s="697"/>
      <c r="G279" s="698"/>
      <c r="H279" s="699"/>
      <c r="I279" s="544"/>
      <c r="J279" s="473" t="str">
        <f t="shared" si="18"/>
        <v/>
      </c>
      <c r="K279" s="242"/>
      <c r="L279" s="242"/>
      <c r="M279" s="58"/>
      <c r="N279" s="58"/>
    </row>
    <row r="280" spans="1:26" s="59" customFormat="1" ht="24" customHeight="1" x14ac:dyDescent="0.3">
      <c r="A280" s="463"/>
      <c r="B280" s="472" t="s">
        <v>114</v>
      </c>
      <c r="C280" s="542"/>
      <c r="D280" s="543"/>
      <c r="E280" s="696"/>
      <c r="F280" s="697"/>
      <c r="G280" s="698"/>
      <c r="H280" s="699"/>
      <c r="I280" s="544"/>
      <c r="J280" s="473" t="str">
        <f t="shared" si="18"/>
        <v/>
      </c>
      <c r="K280" s="242"/>
      <c r="L280" s="242"/>
      <c r="M280" s="58"/>
      <c r="N280" s="58"/>
    </row>
    <row r="281" spans="1:26" s="59" customFormat="1" ht="24" customHeight="1" x14ac:dyDescent="0.3">
      <c r="A281" s="463"/>
      <c r="B281" s="472" t="s">
        <v>115</v>
      </c>
      <c r="C281" s="542"/>
      <c r="D281" s="543"/>
      <c r="E281" s="696"/>
      <c r="F281" s="697"/>
      <c r="G281" s="698"/>
      <c r="H281" s="699"/>
      <c r="I281" s="544"/>
      <c r="J281" s="473" t="str">
        <f t="shared" si="18"/>
        <v/>
      </c>
      <c r="K281" s="242"/>
      <c r="L281" s="242"/>
      <c r="M281" s="58"/>
      <c r="N281" s="58"/>
    </row>
    <row r="282" spans="1:26" s="59" customFormat="1" ht="16" customHeight="1" x14ac:dyDescent="0.3">
      <c r="A282" s="463"/>
      <c r="B282" s="474"/>
      <c r="C282" s="475"/>
      <c r="D282" s="476"/>
      <c r="E282" s="477"/>
      <c r="F282" s="477"/>
      <c r="G282" s="477"/>
      <c r="H282" s="477"/>
      <c r="I282" s="477"/>
      <c r="J282" s="478"/>
      <c r="K282" s="244"/>
      <c r="L282" s="196"/>
      <c r="M282" s="58"/>
      <c r="N282" s="58"/>
    </row>
    <row r="283" spans="1:26" s="59" customFormat="1" ht="44.5" customHeight="1" x14ac:dyDescent="0.3">
      <c r="A283" s="463"/>
      <c r="B283" s="741" t="s">
        <v>213</v>
      </c>
      <c r="C283" s="742"/>
      <c r="D283" s="742"/>
      <c r="E283" s="742"/>
      <c r="F283" s="742"/>
      <c r="G283" s="742"/>
      <c r="H283" s="742"/>
      <c r="I283" s="742"/>
      <c r="J283" s="742"/>
      <c r="K283" s="246"/>
      <c r="L283" s="196"/>
      <c r="M283" s="58"/>
      <c r="N283" s="58"/>
    </row>
    <row r="284" spans="1:26" s="59" customFormat="1" ht="28.5" customHeight="1" x14ac:dyDescent="0.3">
      <c r="A284" s="463"/>
      <c r="B284" s="762"/>
      <c r="C284" s="744"/>
      <c r="D284" s="744"/>
      <c r="E284" s="744"/>
      <c r="F284" s="744"/>
      <c r="G284" s="744"/>
      <c r="H284" s="744"/>
      <c r="I284" s="744"/>
      <c r="J284" s="744"/>
      <c r="K284" s="246"/>
      <c r="L284" s="196"/>
      <c r="M284" s="58"/>
      <c r="N284" s="58"/>
    </row>
    <row r="285" spans="1:26" s="59" customFormat="1" ht="19.5" customHeight="1" x14ac:dyDescent="0.3">
      <c r="A285" s="463"/>
      <c r="B285" s="763"/>
      <c r="C285" s="763"/>
      <c r="D285" s="763"/>
      <c r="E285" s="763"/>
      <c r="F285" s="763"/>
      <c r="G285" s="763"/>
      <c r="H285" s="763"/>
      <c r="I285" s="763"/>
      <c r="J285" s="763"/>
      <c r="K285" s="247"/>
      <c r="L285" s="196"/>
      <c r="M285" s="58"/>
      <c r="N285" s="58"/>
    </row>
    <row r="286" spans="1:26" s="61" customFormat="1" ht="21.5" customHeight="1" x14ac:dyDescent="0.25">
      <c r="A286" s="479"/>
      <c r="B286" s="747"/>
      <c r="C286" s="747"/>
      <c r="D286" s="747"/>
      <c r="E286" s="747"/>
      <c r="F286" s="747"/>
      <c r="G286" s="747"/>
      <c r="H286" s="747"/>
      <c r="I286" s="747"/>
      <c r="J286" s="747"/>
      <c r="K286" s="248"/>
      <c r="L286" s="196"/>
      <c r="M286" s="60"/>
      <c r="N286" s="60"/>
      <c r="O286" s="60"/>
      <c r="P286" s="60"/>
      <c r="Q286" s="60"/>
      <c r="R286" s="60"/>
      <c r="S286" s="60"/>
      <c r="T286" s="60"/>
      <c r="U286" s="60"/>
      <c r="V286" s="60"/>
      <c r="W286" s="60"/>
      <c r="X286" s="60"/>
      <c r="Y286" s="60"/>
      <c r="Z286" s="60"/>
    </row>
    <row r="287" spans="1:26" ht="25" customHeight="1" x14ac:dyDescent="0.3">
      <c r="A287" s="457"/>
      <c r="B287" s="748" t="s">
        <v>139</v>
      </c>
      <c r="C287" s="749"/>
      <c r="D287" s="749"/>
      <c r="E287" s="749"/>
      <c r="F287" s="749"/>
      <c r="G287" s="480"/>
      <c r="H287" s="481">
        <f>IF(H257="","",H257)</f>
        <v>2025</v>
      </c>
      <c r="I287" s="458" t="s">
        <v>148</v>
      </c>
      <c r="J287" s="459"/>
      <c r="K287" s="239"/>
      <c r="L287" s="192"/>
      <c r="M287" s="47"/>
      <c r="N287" s="47"/>
      <c r="O287" s="47"/>
      <c r="P287" s="48"/>
      <c r="Q287" s="48"/>
      <c r="R287" s="48"/>
      <c r="S287" s="48"/>
      <c r="T287" s="48"/>
      <c r="U287" s="48"/>
      <c r="V287" s="48"/>
      <c r="W287" s="48"/>
      <c r="X287" s="48"/>
      <c r="Y287" s="48"/>
      <c r="Z287" s="48"/>
    </row>
    <row r="288" spans="1:26" ht="15.5" customHeight="1" x14ac:dyDescent="0.3">
      <c r="A288" s="482"/>
      <c r="B288" s="483"/>
      <c r="C288" s="483"/>
      <c r="D288" s="483"/>
      <c r="E288" s="483"/>
      <c r="F288" s="483"/>
      <c r="G288" s="483"/>
      <c r="H288" s="483"/>
      <c r="I288" s="483"/>
      <c r="J288" s="483"/>
      <c r="K288" s="249"/>
      <c r="L288" s="192"/>
      <c r="M288" s="47"/>
      <c r="N288" s="47"/>
      <c r="O288" s="47"/>
      <c r="P288" s="48"/>
      <c r="Q288" s="48"/>
      <c r="R288" s="48"/>
      <c r="S288" s="48"/>
      <c r="T288" s="48"/>
      <c r="U288" s="48"/>
      <c r="V288" s="48"/>
      <c r="W288" s="48"/>
      <c r="X288" s="48"/>
      <c r="Y288" s="48"/>
      <c r="Z288" s="48"/>
    </row>
    <row r="289" spans="1:26" ht="21" customHeight="1" x14ac:dyDescent="0.3">
      <c r="A289" s="457"/>
      <c r="B289" s="700" t="s">
        <v>103</v>
      </c>
      <c r="C289" s="700"/>
      <c r="D289" s="700"/>
      <c r="E289" s="484"/>
      <c r="F289" s="484"/>
      <c r="G289" s="484"/>
      <c r="H289" s="484"/>
      <c r="I289" s="484"/>
      <c r="J289" s="484"/>
      <c r="K289" s="238"/>
      <c r="L289" s="192"/>
      <c r="M289" s="47"/>
      <c r="N289" s="47"/>
      <c r="O289" s="47"/>
      <c r="P289" s="48"/>
      <c r="Q289" s="48"/>
      <c r="R289" s="48"/>
      <c r="S289" s="48"/>
      <c r="T289" s="48"/>
      <c r="U289" s="48"/>
      <c r="V289" s="48"/>
      <c r="W289" s="48"/>
      <c r="X289" s="48"/>
      <c r="Y289" s="48"/>
      <c r="Z289" s="48"/>
    </row>
    <row r="290" spans="1:26" s="59" customFormat="1" ht="90.75" customHeight="1" x14ac:dyDescent="0.3">
      <c r="A290" s="463"/>
      <c r="B290" s="485" t="s">
        <v>104</v>
      </c>
      <c r="C290" s="486" t="s">
        <v>105</v>
      </c>
      <c r="D290" s="768" t="s">
        <v>106</v>
      </c>
      <c r="E290" s="688"/>
      <c r="F290" s="736" t="s">
        <v>267</v>
      </c>
      <c r="G290" s="764"/>
      <c r="H290" s="487" t="s">
        <v>107</v>
      </c>
      <c r="I290" s="487" t="s">
        <v>265</v>
      </c>
      <c r="J290" s="487" t="s">
        <v>142</v>
      </c>
      <c r="K290" s="250"/>
      <c r="L290" s="233"/>
      <c r="M290" s="58"/>
      <c r="N290" s="58"/>
      <c r="O290" s="58"/>
    </row>
    <row r="291" spans="1:26" s="59" customFormat="1" ht="38.25" customHeight="1" x14ac:dyDescent="0.3">
      <c r="A291" s="463"/>
      <c r="B291" s="765" t="s">
        <v>157</v>
      </c>
      <c r="C291" s="766"/>
      <c r="D291" s="766"/>
      <c r="E291" s="766"/>
      <c r="F291" s="766"/>
      <c r="G291" s="766"/>
      <c r="H291" s="766"/>
      <c r="I291" s="766"/>
      <c r="J291" s="767"/>
      <c r="K291" s="251"/>
      <c r="L291" s="233"/>
      <c r="M291" s="58"/>
      <c r="N291" s="58"/>
      <c r="O291" s="58"/>
    </row>
    <row r="292" spans="1:26" s="59" customFormat="1" ht="14" x14ac:dyDescent="0.3">
      <c r="A292" s="463"/>
      <c r="B292" s="488" t="s">
        <v>92</v>
      </c>
      <c r="C292" s="488" t="s">
        <v>108</v>
      </c>
      <c r="D292" s="687" t="s">
        <v>93</v>
      </c>
      <c r="E292" s="688"/>
      <c r="F292" s="707">
        <v>45000</v>
      </c>
      <c r="G292" s="708"/>
      <c r="H292" s="489">
        <v>0.75</v>
      </c>
      <c r="I292" s="489">
        <v>0.5</v>
      </c>
      <c r="J292" s="490">
        <f>IF(F292&gt;0, I292*F292,"")</f>
        <v>22500</v>
      </c>
      <c r="K292" s="252"/>
      <c r="L292" s="233"/>
      <c r="M292" s="58"/>
      <c r="N292" s="58"/>
      <c r="O292" s="58"/>
    </row>
    <row r="293" spans="1:26" s="59" customFormat="1" ht="14" x14ac:dyDescent="0.3">
      <c r="A293" s="463"/>
      <c r="B293" s="491" t="s">
        <v>94</v>
      </c>
      <c r="C293" s="491" t="s">
        <v>123</v>
      </c>
      <c r="D293" s="687" t="s">
        <v>93</v>
      </c>
      <c r="E293" s="688"/>
      <c r="F293" s="709">
        <v>15000</v>
      </c>
      <c r="G293" s="709"/>
      <c r="H293" s="492">
        <v>0.5</v>
      </c>
      <c r="I293" s="492">
        <v>1</v>
      </c>
      <c r="J293" s="493">
        <f>IF(F293&gt;0, I293*F293,"")</f>
        <v>15000</v>
      </c>
      <c r="K293" s="252"/>
      <c r="L293" s="233"/>
      <c r="M293" s="58"/>
      <c r="N293" s="58"/>
      <c r="O293" s="58"/>
    </row>
    <row r="294" spans="1:26" s="59" customFormat="1" ht="14" x14ac:dyDescent="0.3">
      <c r="A294" s="463"/>
      <c r="B294" s="494"/>
      <c r="C294" s="495"/>
      <c r="D294" s="495"/>
      <c r="E294" s="495"/>
      <c r="F294" s="496"/>
      <c r="G294" s="496"/>
      <c r="H294" s="497"/>
      <c r="I294" s="497"/>
      <c r="J294" s="498"/>
      <c r="K294" s="252"/>
      <c r="L294" s="233"/>
      <c r="M294" s="58"/>
      <c r="N294" s="58"/>
      <c r="O294" s="58"/>
    </row>
    <row r="295" spans="1:26" ht="14" x14ac:dyDescent="0.3">
      <c r="A295" s="457"/>
      <c r="B295" s="499" t="s">
        <v>21</v>
      </c>
      <c r="C295" s="545"/>
      <c r="D295" s="689" t="str">
        <f t="shared" ref="D295:D309" si="19">IF(C267&gt;0,C267," ")</f>
        <v xml:space="preserve"> </v>
      </c>
      <c r="E295" s="688"/>
      <c r="F295" s="701"/>
      <c r="G295" s="701"/>
      <c r="H295" s="500" t="str">
        <f t="shared" ref="H295:H309" si="20">IF(D267&gt;0,D267," ")</f>
        <v xml:space="preserve"> </v>
      </c>
      <c r="I295" s="500" t="str">
        <f t="shared" ref="I295:I309" si="21">IF(E267&gt;0,E267," ")</f>
        <v xml:space="preserve"> </v>
      </c>
      <c r="J295" s="501" t="str">
        <f>IF(F295&gt;0, I295*F295,"")</f>
        <v/>
      </c>
      <c r="K295" s="252"/>
      <c r="L295" s="192"/>
      <c r="M295" s="47"/>
      <c r="N295" s="47"/>
      <c r="O295" s="47"/>
    </row>
    <row r="296" spans="1:26" ht="14" x14ac:dyDescent="0.3">
      <c r="A296" s="457"/>
      <c r="B296" s="502" t="s">
        <v>23</v>
      </c>
      <c r="C296" s="546"/>
      <c r="D296" s="689" t="str">
        <f t="shared" si="19"/>
        <v xml:space="preserve"> </v>
      </c>
      <c r="E296" s="688"/>
      <c r="F296" s="701"/>
      <c r="G296" s="701"/>
      <c r="H296" s="500" t="str">
        <f t="shared" si="20"/>
        <v xml:space="preserve"> </v>
      </c>
      <c r="I296" s="500" t="str">
        <f t="shared" si="21"/>
        <v xml:space="preserve"> </v>
      </c>
      <c r="J296" s="501" t="str">
        <f t="shared" ref="J296:J309" si="22">IF(F296&gt;0, I296*F296,"")</f>
        <v/>
      </c>
      <c r="K296" s="252"/>
      <c r="L296" s="192"/>
      <c r="M296" s="47"/>
      <c r="N296" s="47"/>
      <c r="O296" s="47"/>
    </row>
    <row r="297" spans="1:26" ht="14" x14ac:dyDescent="0.3">
      <c r="A297" s="457"/>
      <c r="B297" s="502" t="s">
        <v>24</v>
      </c>
      <c r="C297" s="546"/>
      <c r="D297" s="689" t="str">
        <f t="shared" si="19"/>
        <v xml:space="preserve"> </v>
      </c>
      <c r="E297" s="688"/>
      <c r="F297" s="701"/>
      <c r="G297" s="701"/>
      <c r="H297" s="500" t="str">
        <f t="shared" si="20"/>
        <v xml:space="preserve"> </v>
      </c>
      <c r="I297" s="500" t="str">
        <f t="shared" si="21"/>
        <v xml:space="preserve"> </v>
      </c>
      <c r="J297" s="501" t="str">
        <f t="shared" si="22"/>
        <v/>
      </c>
      <c r="K297" s="252"/>
      <c r="L297" s="192"/>
      <c r="M297" s="47"/>
      <c r="N297" s="47"/>
      <c r="O297" s="47"/>
    </row>
    <row r="298" spans="1:26" ht="14" x14ac:dyDescent="0.3">
      <c r="A298" s="457"/>
      <c r="B298" s="502" t="s">
        <v>95</v>
      </c>
      <c r="C298" s="546"/>
      <c r="D298" s="689" t="str">
        <f t="shared" si="19"/>
        <v xml:space="preserve"> </v>
      </c>
      <c r="E298" s="688"/>
      <c r="F298" s="701"/>
      <c r="G298" s="701"/>
      <c r="H298" s="500" t="str">
        <f t="shared" si="20"/>
        <v xml:space="preserve"> </v>
      </c>
      <c r="I298" s="500" t="str">
        <f t="shared" si="21"/>
        <v xml:space="preserve"> </v>
      </c>
      <c r="J298" s="501" t="str">
        <f t="shared" si="22"/>
        <v/>
      </c>
      <c r="K298" s="252"/>
      <c r="L298" s="192"/>
      <c r="M298" s="47"/>
      <c r="N298" s="47"/>
      <c r="O298" s="47"/>
    </row>
    <row r="299" spans="1:26" ht="14" x14ac:dyDescent="0.3">
      <c r="A299" s="457"/>
      <c r="B299" s="502" t="s">
        <v>68</v>
      </c>
      <c r="C299" s="546"/>
      <c r="D299" s="689" t="str">
        <f t="shared" si="19"/>
        <v xml:space="preserve"> </v>
      </c>
      <c r="E299" s="688"/>
      <c r="F299" s="701"/>
      <c r="G299" s="701"/>
      <c r="H299" s="500" t="str">
        <f t="shared" si="20"/>
        <v xml:space="preserve"> </v>
      </c>
      <c r="I299" s="500" t="str">
        <f t="shared" si="21"/>
        <v xml:space="preserve"> </v>
      </c>
      <c r="J299" s="501" t="str">
        <f t="shared" si="22"/>
        <v/>
      </c>
      <c r="K299" s="252"/>
      <c r="L299" s="192"/>
      <c r="M299" s="47"/>
      <c r="N299" s="47"/>
      <c r="O299" s="47"/>
    </row>
    <row r="300" spans="1:26" ht="14" x14ac:dyDescent="0.3">
      <c r="A300" s="457"/>
      <c r="B300" s="502" t="s">
        <v>96</v>
      </c>
      <c r="C300" s="546"/>
      <c r="D300" s="689" t="str">
        <f t="shared" si="19"/>
        <v xml:space="preserve"> </v>
      </c>
      <c r="E300" s="688"/>
      <c r="F300" s="701"/>
      <c r="G300" s="701"/>
      <c r="H300" s="500" t="str">
        <f t="shared" si="20"/>
        <v xml:space="preserve"> </v>
      </c>
      <c r="I300" s="500" t="str">
        <f t="shared" si="21"/>
        <v xml:space="preserve"> </v>
      </c>
      <c r="J300" s="501" t="str">
        <f t="shared" si="22"/>
        <v/>
      </c>
      <c r="K300" s="252"/>
      <c r="L300" s="192"/>
      <c r="M300" s="47"/>
      <c r="N300" s="47"/>
      <c r="O300" s="47"/>
    </row>
    <row r="301" spans="1:26" ht="14" x14ac:dyDescent="0.3">
      <c r="A301" s="457"/>
      <c r="B301" s="502" t="s">
        <v>97</v>
      </c>
      <c r="C301" s="546"/>
      <c r="D301" s="689" t="str">
        <f t="shared" si="19"/>
        <v xml:space="preserve"> </v>
      </c>
      <c r="E301" s="688"/>
      <c r="F301" s="701"/>
      <c r="G301" s="701"/>
      <c r="H301" s="500" t="str">
        <f t="shared" si="20"/>
        <v xml:space="preserve"> </v>
      </c>
      <c r="I301" s="500" t="str">
        <f t="shared" si="21"/>
        <v xml:space="preserve"> </v>
      </c>
      <c r="J301" s="501" t="str">
        <f t="shared" si="22"/>
        <v/>
      </c>
      <c r="K301" s="252"/>
      <c r="L301" s="192"/>
      <c r="M301" s="47"/>
      <c r="N301" s="47"/>
      <c r="O301" s="47"/>
    </row>
    <row r="302" spans="1:26" ht="14" x14ac:dyDescent="0.3">
      <c r="A302" s="457"/>
      <c r="B302" s="502" t="s">
        <v>98</v>
      </c>
      <c r="C302" s="546"/>
      <c r="D302" s="689" t="str">
        <f t="shared" si="19"/>
        <v xml:space="preserve"> </v>
      </c>
      <c r="E302" s="688"/>
      <c r="F302" s="701"/>
      <c r="G302" s="701"/>
      <c r="H302" s="500" t="str">
        <f t="shared" si="20"/>
        <v xml:space="preserve"> </v>
      </c>
      <c r="I302" s="500" t="str">
        <f t="shared" si="21"/>
        <v xml:space="preserve"> </v>
      </c>
      <c r="J302" s="501" t="str">
        <f t="shared" si="22"/>
        <v/>
      </c>
      <c r="K302" s="252"/>
      <c r="L302" s="192"/>
      <c r="M302" s="47"/>
      <c r="N302" s="47"/>
      <c r="O302" s="47"/>
    </row>
    <row r="303" spans="1:26" s="59" customFormat="1" ht="14" x14ac:dyDescent="0.3">
      <c r="A303" s="463"/>
      <c r="B303" s="502" t="s">
        <v>99</v>
      </c>
      <c r="C303" s="546"/>
      <c r="D303" s="689" t="str">
        <f t="shared" si="19"/>
        <v xml:space="preserve"> </v>
      </c>
      <c r="E303" s="688"/>
      <c r="F303" s="701"/>
      <c r="G303" s="701"/>
      <c r="H303" s="500" t="str">
        <f t="shared" si="20"/>
        <v xml:space="preserve"> </v>
      </c>
      <c r="I303" s="500" t="str">
        <f t="shared" si="21"/>
        <v xml:space="preserve"> </v>
      </c>
      <c r="J303" s="501" t="str">
        <f t="shared" si="22"/>
        <v/>
      </c>
      <c r="K303" s="252"/>
      <c r="L303" s="233"/>
      <c r="M303" s="58"/>
      <c r="N303" s="58"/>
      <c r="O303" s="58"/>
    </row>
    <row r="304" spans="1:26" s="59" customFormat="1" ht="14" x14ac:dyDescent="0.3">
      <c r="A304" s="463"/>
      <c r="B304" s="502" t="s">
        <v>100</v>
      </c>
      <c r="C304" s="546"/>
      <c r="D304" s="689" t="str">
        <f t="shared" si="19"/>
        <v xml:space="preserve"> </v>
      </c>
      <c r="E304" s="688"/>
      <c r="F304" s="701"/>
      <c r="G304" s="701"/>
      <c r="H304" s="500" t="str">
        <f t="shared" si="20"/>
        <v xml:space="preserve"> </v>
      </c>
      <c r="I304" s="500" t="str">
        <f t="shared" si="21"/>
        <v xml:space="preserve"> </v>
      </c>
      <c r="J304" s="501" t="str">
        <f t="shared" si="22"/>
        <v/>
      </c>
      <c r="K304" s="252"/>
      <c r="L304" s="233"/>
      <c r="M304" s="58"/>
      <c r="N304" s="58"/>
      <c r="O304" s="58"/>
    </row>
    <row r="305" spans="1:15" s="59" customFormat="1" ht="14" x14ac:dyDescent="0.3">
      <c r="A305" s="463"/>
      <c r="B305" s="502" t="s">
        <v>111</v>
      </c>
      <c r="C305" s="546"/>
      <c r="D305" s="689" t="str">
        <f t="shared" si="19"/>
        <v xml:space="preserve"> </v>
      </c>
      <c r="E305" s="688"/>
      <c r="F305" s="701"/>
      <c r="G305" s="701"/>
      <c r="H305" s="500" t="str">
        <f t="shared" si="20"/>
        <v xml:space="preserve"> </v>
      </c>
      <c r="I305" s="500" t="str">
        <f t="shared" si="21"/>
        <v xml:space="preserve"> </v>
      </c>
      <c r="J305" s="501" t="str">
        <f t="shared" si="22"/>
        <v/>
      </c>
      <c r="K305" s="252"/>
      <c r="L305" s="233"/>
      <c r="M305" s="58"/>
      <c r="N305" s="58"/>
      <c r="O305" s="58"/>
    </row>
    <row r="306" spans="1:15" s="59" customFormat="1" ht="14" x14ac:dyDescent="0.3">
      <c r="A306" s="463"/>
      <c r="B306" s="502" t="s">
        <v>112</v>
      </c>
      <c r="C306" s="546"/>
      <c r="D306" s="689" t="str">
        <f t="shared" si="19"/>
        <v xml:space="preserve"> </v>
      </c>
      <c r="E306" s="688"/>
      <c r="F306" s="701"/>
      <c r="G306" s="701"/>
      <c r="H306" s="500" t="str">
        <f t="shared" si="20"/>
        <v xml:space="preserve"> </v>
      </c>
      <c r="I306" s="500" t="str">
        <f t="shared" si="21"/>
        <v xml:space="preserve"> </v>
      </c>
      <c r="J306" s="501" t="str">
        <f t="shared" si="22"/>
        <v/>
      </c>
      <c r="K306" s="252"/>
      <c r="L306" s="233"/>
      <c r="M306" s="58"/>
      <c r="N306" s="58"/>
      <c r="O306" s="58"/>
    </row>
    <row r="307" spans="1:15" s="59" customFormat="1" ht="14" x14ac:dyDescent="0.3">
      <c r="A307" s="463"/>
      <c r="B307" s="502" t="s">
        <v>113</v>
      </c>
      <c r="C307" s="546"/>
      <c r="D307" s="689" t="str">
        <f t="shared" si="19"/>
        <v xml:space="preserve"> </v>
      </c>
      <c r="E307" s="688"/>
      <c r="F307" s="701"/>
      <c r="G307" s="701"/>
      <c r="H307" s="500" t="str">
        <f t="shared" si="20"/>
        <v xml:space="preserve"> </v>
      </c>
      <c r="I307" s="500" t="str">
        <f t="shared" si="21"/>
        <v xml:space="preserve"> </v>
      </c>
      <c r="J307" s="501" t="str">
        <f t="shared" si="22"/>
        <v/>
      </c>
      <c r="K307" s="252"/>
      <c r="L307" s="233"/>
      <c r="M307" s="58"/>
      <c r="N307" s="58"/>
      <c r="O307" s="58"/>
    </row>
    <row r="308" spans="1:15" s="59" customFormat="1" ht="14" x14ac:dyDescent="0.3">
      <c r="A308" s="463"/>
      <c r="B308" s="502" t="s">
        <v>114</v>
      </c>
      <c r="C308" s="546"/>
      <c r="D308" s="689" t="str">
        <f t="shared" si="19"/>
        <v xml:space="preserve"> </v>
      </c>
      <c r="E308" s="688"/>
      <c r="F308" s="701"/>
      <c r="G308" s="701"/>
      <c r="H308" s="500" t="str">
        <f t="shared" si="20"/>
        <v xml:space="preserve"> </v>
      </c>
      <c r="I308" s="500" t="str">
        <f t="shared" si="21"/>
        <v xml:space="preserve"> </v>
      </c>
      <c r="J308" s="501" t="str">
        <f t="shared" si="22"/>
        <v/>
      </c>
      <c r="K308" s="252"/>
      <c r="L308" s="233"/>
      <c r="M308" s="58"/>
      <c r="N308" s="58"/>
      <c r="O308" s="58"/>
    </row>
    <row r="309" spans="1:15" s="59" customFormat="1" ht="14.5" thickBot="1" x14ac:dyDescent="0.35">
      <c r="A309" s="463"/>
      <c r="B309" s="502" t="s">
        <v>115</v>
      </c>
      <c r="C309" s="546"/>
      <c r="D309" s="689" t="str">
        <f t="shared" si="19"/>
        <v xml:space="preserve"> </v>
      </c>
      <c r="E309" s="688"/>
      <c r="F309" s="701"/>
      <c r="G309" s="701"/>
      <c r="H309" s="500" t="str">
        <f t="shared" si="20"/>
        <v xml:space="preserve"> </v>
      </c>
      <c r="I309" s="500" t="str">
        <f t="shared" si="21"/>
        <v xml:space="preserve"> </v>
      </c>
      <c r="J309" s="501" t="str">
        <f t="shared" si="22"/>
        <v/>
      </c>
      <c r="K309" s="252"/>
      <c r="L309" s="233"/>
      <c r="M309" s="58"/>
      <c r="N309" s="58"/>
      <c r="O309" s="58"/>
    </row>
    <row r="310" spans="1:15" ht="16.5" customHeight="1" thickBot="1" x14ac:dyDescent="0.35">
      <c r="A310" s="457"/>
      <c r="B310" s="484"/>
      <c r="C310" s="484"/>
      <c r="D310" s="484"/>
      <c r="E310" s="484"/>
      <c r="F310" s="503"/>
      <c r="G310" s="503"/>
      <c r="H310" s="503"/>
      <c r="I310" s="504" t="s">
        <v>109</v>
      </c>
      <c r="J310" s="505">
        <f>SUM(J295:J309)</f>
        <v>0</v>
      </c>
      <c r="K310" s="253"/>
      <c r="L310" s="192"/>
      <c r="M310" s="47"/>
      <c r="N310" s="47"/>
      <c r="O310" s="47"/>
    </row>
    <row r="311" spans="1:15" ht="21" customHeight="1" x14ac:dyDescent="0.3">
      <c r="A311" s="457"/>
      <c r="B311" s="700" t="s">
        <v>110</v>
      </c>
      <c r="C311" s="700"/>
      <c r="D311" s="700"/>
      <c r="E311" s="506"/>
      <c r="F311" s="506"/>
      <c r="G311" s="506"/>
      <c r="H311" s="506"/>
      <c r="I311" s="484"/>
      <c r="J311" s="484"/>
      <c r="K311" s="238"/>
      <c r="L311" s="192"/>
      <c r="M311" s="47"/>
      <c r="N311" s="47"/>
      <c r="O311" s="47"/>
    </row>
    <row r="312" spans="1:15" ht="56" x14ac:dyDescent="0.3">
      <c r="A312" s="457"/>
      <c r="B312" s="485" t="s">
        <v>104</v>
      </c>
      <c r="C312" s="486" t="s">
        <v>105</v>
      </c>
      <c r="D312" s="734" t="s">
        <v>101</v>
      </c>
      <c r="E312" s="735"/>
      <c r="F312" s="736" t="s">
        <v>263</v>
      </c>
      <c r="G312" s="737"/>
      <c r="H312" s="738"/>
      <c r="I312" s="507" t="s">
        <v>264</v>
      </c>
      <c r="J312" s="487" t="s">
        <v>143</v>
      </c>
      <c r="K312" s="250"/>
      <c r="L312" s="192"/>
      <c r="M312" s="47"/>
      <c r="N312" s="47"/>
      <c r="O312" s="47"/>
    </row>
    <row r="313" spans="1:15" ht="14" x14ac:dyDescent="0.3">
      <c r="A313" s="457"/>
      <c r="B313" s="502" t="s">
        <v>21</v>
      </c>
      <c r="C313" s="546"/>
      <c r="D313" s="729"/>
      <c r="E313" s="730"/>
      <c r="F313" s="731"/>
      <c r="G313" s="732"/>
      <c r="H313" s="733"/>
      <c r="I313" s="547"/>
      <c r="J313" s="508" t="str">
        <f t="shared" ref="J313:J327" si="23">IF(F313&gt;0, I313*F313,"")</f>
        <v/>
      </c>
      <c r="K313" s="252"/>
      <c r="L313" s="192"/>
      <c r="M313" s="47"/>
      <c r="N313" s="47"/>
      <c r="O313" s="47"/>
    </row>
    <row r="314" spans="1:15" ht="14" x14ac:dyDescent="0.3">
      <c r="A314" s="457"/>
      <c r="B314" s="509" t="s">
        <v>23</v>
      </c>
      <c r="C314" s="546"/>
      <c r="D314" s="729"/>
      <c r="E314" s="730"/>
      <c r="F314" s="731"/>
      <c r="G314" s="732"/>
      <c r="H314" s="733"/>
      <c r="I314" s="547"/>
      <c r="J314" s="508" t="str">
        <f t="shared" si="23"/>
        <v/>
      </c>
      <c r="K314" s="252"/>
      <c r="L314" s="192"/>
    </row>
    <row r="315" spans="1:15" ht="14" x14ac:dyDescent="0.3">
      <c r="A315" s="457"/>
      <c r="B315" s="509" t="s">
        <v>24</v>
      </c>
      <c r="C315" s="546"/>
      <c r="D315" s="729"/>
      <c r="E315" s="730"/>
      <c r="F315" s="731"/>
      <c r="G315" s="732"/>
      <c r="H315" s="733"/>
      <c r="I315" s="547"/>
      <c r="J315" s="508" t="str">
        <f t="shared" si="23"/>
        <v/>
      </c>
      <c r="K315" s="252"/>
      <c r="L315" s="192"/>
    </row>
    <row r="316" spans="1:15" ht="14" x14ac:dyDescent="0.3">
      <c r="A316" s="457"/>
      <c r="B316" s="509" t="s">
        <v>95</v>
      </c>
      <c r="C316" s="546"/>
      <c r="D316" s="729"/>
      <c r="E316" s="730"/>
      <c r="F316" s="731"/>
      <c r="G316" s="732"/>
      <c r="H316" s="733"/>
      <c r="I316" s="547"/>
      <c r="J316" s="508" t="str">
        <f t="shared" si="23"/>
        <v/>
      </c>
      <c r="K316" s="252"/>
      <c r="L316" s="192"/>
    </row>
    <row r="317" spans="1:15" ht="14" x14ac:dyDescent="0.3">
      <c r="A317" s="457"/>
      <c r="B317" s="509" t="s">
        <v>68</v>
      </c>
      <c r="C317" s="546"/>
      <c r="D317" s="729"/>
      <c r="E317" s="730"/>
      <c r="F317" s="731"/>
      <c r="G317" s="732"/>
      <c r="H317" s="733"/>
      <c r="I317" s="547"/>
      <c r="J317" s="508" t="str">
        <f t="shared" si="23"/>
        <v/>
      </c>
      <c r="K317" s="252"/>
      <c r="L317" s="192"/>
    </row>
    <row r="318" spans="1:15" ht="14" x14ac:dyDescent="0.3">
      <c r="A318" s="457"/>
      <c r="B318" s="509" t="s">
        <v>96</v>
      </c>
      <c r="C318" s="546"/>
      <c r="D318" s="729"/>
      <c r="E318" s="730"/>
      <c r="F318" s="731"/>
      <c r="G318" s="732"/>
      <c r="H318" s="733"/>
      <c r="I318" s="547"/>
      <c r="J318" s="508" t="str">
        <f t="shared" si="23"/>
        <v/>
      </c>
      <c r="K318" s="252"/>
      <c r="L318" s="192"/>
    </row>
    <row r="319" spans="1:15" ht="14" x14ac:dyDescent="0.3">
      <c r="A319" s="457"/>
      <c r="B319" s="509" t="s">
        <v>97</v>
      </c>
      <c r="C319" s="546"/>
      <c r="D319" s="729"/>
      <c r="E319" s="730"/>
      <c r="F319" s="731"/>
      <c r="G319" s="732"/>
      <c r="H319" s="733"/>
      <c r="I319" s="547"/>
      <c r="J319" s="508" t="str">
        <f t="shared" si="23"/>
        <v/>
      </c>
      <c r="K319" s="252"/>
      <c r="L319" s="192"/>
    </row>
    <row r="320" spans="1:15" ht="14" x14ac:dyDescent="0.3">
      <c r="A320" s="457"/>
      <c r="B320" s="509" t="s">
        <v>98</v>
      </c>
      <c r="C320" s="546"/>
      <c r="D320" s="729"/>
      <c r="E320" s="730"/>
      <c r="F320" s="731"/>
      <c r="G320" s="732"/>
      <c r="H320" s="733"/>
      <c r="I320" s="547"/>
      <c r="J320" s="508" t="str">
        <f t="shared" si="23"/>
        <v/>
      </c>
      <c r="K320" s="252"/>
      <c r="L320" s="192"/>
    </row>
    <row r="321" spans="1:15" ht="14" x14ac:dyDescent="0.3">
      <c r="A321" s="457"/>
      <c r="B321" s="509" t="s">
        <v>99</v>
      </c>
      <c r="C321" s="546"/>
      <c r="D321" s="729"/>
      <c r="E321" s="730"/>
      <c r="F321" s="731"/>
      <c r="G321" s="732"/>
      <c r="H321" s="733"/>
      <c r="I321" s="547"/>
      <c r="J321" s="508" t="str">
        <f t="shared" si="23"/>
        <v/>
      </c>
      <c r="K321" s="252"/>
      <c r="L321" s="192"/>
    </row>
    <row r="322" spans="1:15" ht="14" x14ac:dyDescent="0.3">
      <c r="A322" s="457"/>
      <c r="B322" s="509" t="s">
        <v>100</v>
      </c>
      <c r="C322" s="546"/>
      <c r="D322" s="729"/>
      <c r="E322" s="730"/>
      <c r="F322" s="731"/>
      <c r="G322" s="732"/>
      <c r="H322" s="733"/>
      <c r="I322" s="547"/>
      <c r="J322" s="508" t="str">
        <f t="shared" si="23"/>
        <v/>
      </c>
      <c r="K322" s="252"/>
      <c r="L322" s="192"/>
    </row>
    <row r="323" spans="1:15" ht="14" x14ac:dyDescent="0.3">
      <c r="A323" s="457"/>
      <c r="B323" s="509" t="s">
        <v>111</v>
      </c>
      <c r="C323" s="546"/>
      <c r="D323" s="729"/>
      <c r="E323" s="730"/>
      <c r="F323" s="731"/>
      <c r="G323" s="732"/>
      <c r="H323" s="733"/>
      <c r="I323" s="547"/>
      <c r="J323" s="508" t="str">
        <f t="shared" si="23"/>
        <v/>
      </c>
      <c r="K323" s="252"/>
      <c r="L323" s="192"/>
    </row>
    <row r="324" spans="1:15" ht="14" x14ac:dyDescent="0.3">
      <c r="A324" s="457"/>
      <c r="B324" s="509" t="s">
        <v>112</v>
      </c>
      <c r="C324" s="546"/>
      <c r="D324" s="729"/>
      <c r="E324" s="730"/>
      <c r="F324" s="731"/>
      <c r="G324" s="732"/>
      <c r="H324" s="733"/>
      <c r="I324" s="547"/>
      <c r="J324" s="508" t="str">
        <f t="shared" si="23"/>
        <v/>
      </c>
      <c r="K324" s="252"/>
      <c r="L324" s="192"/>
    </row>
    <row r="325" spans="1:15" ht="14" x14ac:dyDescent="0.3">
      <c r="A325" s="457"/>
      <c r="B325" s="509" t="s">
        <v>113</v>
      </c>
      <c r="C325" s="546"/>
      <c r="D325" s="729"/>
      <c r="E325" s="730"/>
      <c r="F325" s="731"/>
      <c r="G325" s="732"/>
      <c r="H325" s="733"/>
      <c r="I325" s="547"/>
      <c r="J325" s="508" t="str">
        <f t="shared" si="23"/>
        <v/>
      </c>
      <c r="K325" s="252"/>
      <c r="L325" s="192"/>
    </row>
    <row r="326" spans="1:15" ht="14" x14ac:dyDescent="0.3">
      <c r="A326" s="457"/>
      <c r="B326" s="509" t="s">
        <v>114</v>
      </c>
      <c r="C326" s="546"/>
      <c r="D326" s="729"/>
      <c r="E326" s="730"/>
      <c r="F326" s="731"/>
      <c r="G326" s="732"/>
      <c r="H326" s="733"/>
      <c r="I326" s="547"/>
      <c r="J326" s="508" t="str">
        <f t="shared" si="23"/>
        <v/>
      </c>
      <c r="K326" s="252"/>
      <c r="L326" s="192"/>
    </row>
    <row r="327" spans="1:15" ht="14.5" thickBot="1" x14ac:dyDescent="0.35">
      <c r="A327" s="457"/>
      <c r="B327" s="509" t="s">
        <v>115</v>
      </c>
      <c r="C327" s="546"/>
      <c r="D327" s="729"/>
      <c r="E327" s="730"/>
      <c r="F327" s="731"/>
      <c r="G327" s="732"/>
      <c r="H327" s="733"/>
      <c r="I327" s="547"/>
      <c r="J327" s="508" t="str">
        <f t="shared" si="23"/>
        <v/>
      </c>
      <c r="K327" s="252"/>
      <c r="L327" s="192"/>
    </row>
    <row r="328" spans="1:15" ht="14.5" thickBot="1" x14ac:dyDescent="0.35">
      <c r="A328" s="457"/>
      <c r="B328" s="484"/>
      <c r="C328" s="484"/>
      <c r="D328" s="484"/>
      <c r="E328" s="484"/>
      <c r="F328" s="484"/>
      <c r="G328" s="484"/>
      <c r="H328" s="510"/>
      <c r="I328" s="504" t="s">
        <v>116</v>
      </c>
      <c r="J328" s="505">
        <f>SUM(J313:J327)</f>
        <v>0</v>
      </c>
      <c r="K328" s="253"/>
      <c r="L328" s="192"/>
    </row>
    <row r="329" spans="1:15" ht="11.25" customHeight="1" thickBot="1" x14ac:dyDescent="0.35">
      <c r="A329" s="457"/>
      <c r="B329" s="484"/>
      <c r="C329" s="484"/>
      <c r="D329" s="484"/>
      <c r="E329" s="484"/>
      <c r="F329" s="484"/>
      <c r="G329" s="484"/>
      <c r="H329" s="511"/>
      <c r="I329" s="512"/>
      <c r="J329" s="513"/>
      <c r="K329" s="254"/>
      <c r="L329" s="192"/>
    </row>
    <row r="330" spans="1:15" s="65" customFormat="1" ht="21" customHeight="1" thickBot="1" x14ac:dyDescent="0.4">
      <c r="A330" s="514"/>
      <c r="B330" s="514"/>
      <c r="C330" s="514"/>
      <c r="D330" s="514"/>
      <c r="E330" s="739" t="s">
        <v>149</v>
      </c>
      <c r="F330" s="739"/>
      <c r="G330" s="739"/>
      <c r="H330" s="739"/>
      <c r="I330" s="740"/>
      <c r="J330" s="515">
        <f>ROUND(J328+J310,2)</f>
        <v>0</v>
      </c>
      <c r="K330" s="255"/>
      <c r="L330" s="202"/>
      <c r="M330" s="55"/>
      <c r="N330" s="55"/>
      <c r="O330" s="55"/>
    </row>
    <row r="331" spans="1:15" s="65" customFormat="1" ht="12.75" customHeight="1" x14ac:dyDescent="0.35">
      <c r="A331" s="514"/>
      <c r="B331" s="514"/>
      <c r="C331" s="514"/>
      <c r="D331" s="514"/>
      <c r="E331" s="516"/>
      <c r="F331" s="516"/>
      <c r="G331" s="516"/>
      <c r="H331" s="516"/>
      <c r="I331" s="517"/>
      <c r="J331" s="518"/>
      <c r="K331" s="255"/>
      <c r="L331" s="202"/>
      <c r="M331" s="55"/>
      <c r="N331" s="55"/>
      <c r="O331" s="55"/>
    </row>
    <row r="332" spans="1:15" ht="18.5" customHeight="1" x14ac:dyDescent="0.3">
      <c r="A332" s="457"/>
      <c r="B332" s="484"/>
      <c r="C332" s="484"/>
      <c r="D332" s="484"/>
      <c r="E332" s="484"/>
      <c r="F332" s="484"/>
      <c r="G332" s="484"/>
      <c r="H332" s="484"/>
      <c r="I332" s="484"/>
      <c r="J332" s="484"/>
      <c r="K332" s="238"/>
      <c r="L332" s="194"/>
      <c r="M332" s="47"/>
      <c r="N332" s="47"/>
      <c r="O332" s="48"/>
    </row>
    <row r="333" spans="1:15" ht="30.75" customHeight="1" x14ac:dyDescent="0.3">
      <c r="A333" s="457"/>
      <c r="B333" s="760" t="s">
        <v>138</v>
      </c>
      <c r="C333" s="760"/>
      <c r="D333" s="760"/>
      <c r="E333" s="760"/>
      <c r="F333" s="760"/>
      <c r="G333" s="761"/>
      <c r="H333" s="553">
        <f>IF(H28="","",H28+4)</f>
        <v>2026</v>
      </c>
      <c r="I333" s="458" t="s">
        <v>150</v>
      </c>
      <c r="J333" s="459"/>
      <c r="K333" s="239"/>
      <c r="L333" s="192"/>
      <c r="M333" s="47"/>
      <c r="N333" s="47"/>
      <c r="O333" s="47"/>
    </row>
    <row r="334" spans="1:15" ht="11.5" customHeight="1" x14ac:dyDescent="0.3">
      <c r="A334" s="457"/>
      <c r="B334" s="459"/>
      <c r="C334" s="460"/>
      <c r="D334" s="460"/>
      <c r="E334" s="460"/>
      <c r="F334" s="460"/>
      <c r="G334" s="460"/>
      <c r="H334" s="460"/>
      <c r="I334" s="461"/>
      <c r="J334" s="459"/>
      <c r="K334" s="239"/>
      <c r="L334" s="192"/>
      <c r="M334" s="47"/>
      <c r="N334" s="47"/>
      <c r="O334" s="47"/>
    </row>
    <row r="335" spans="1:15" ht="76.5" customHeight="1" x14ac:dyDescent="0.3">
      <c r="A335" s="457"/>
      <c r="B335" s="750" t="s">
        <v>222</v>
      </c>
      <c r="C335" s="751"/>
      <c r="D335" s="751"/>
      <c r="E335" s="751"/>
      <c r="F335" s="751"/>
      <c r="G335" s="751"/>
      <c r="H335" s="751"/>
      <c r="I335" s="751"/>
      <c r="J335" s="751"/>
      <c r="K335" s="109"/>
      <c r="L335" s="192"/>
      <c r="M335" s="47"/>
      <c r="N335" s="47"/>
      <c r="O335" s="47"/>
    </row>
    <row r="336" spans="1:15" ht="10.5" customHeight="1" x14ac:dyDescent="0.35">
      <c r="A336" s="457"/>
      <c r="B336" s="752"/>
      <c r="C336" s="752"/>
      <c r="D336" s="752"/>
      <c r="E336" s="752"/>
      <c r="F336" s="752"/>
      <c r="G336" s="752"/>
      <c r="H336" s="752"/>
      <c r="I336" s="752"/>
      <c r="J336" s="462"/>
      <c r="K336" s="240"/>
      <c r="L336" s="194"/>
      <c r="M336" s="47"/>
      <c r="N336" s="47"/>
      <c r="O336" s="48"/>
    </row>
    <row r="337" spans="1:14" s="59" customFormat="1" ht="48" customHeight="1" x14ac:dyDescent="0.3">
      <c r="A337" s="463"/>
      <c r="B337" s="519" t="s">
        <v>91</v>
      </c>
      <c r="C337" s="465" t="s">
        <v>221</v>
      </c>
      <c r="D337" s="465" t="s">
        <v>232</v>
      </c>
      <c r="E337" s="753" t="s">
        <v>231</v>
      </c>
      <c r="F337" s="754"/>
      <c r="G337" s="755" t="s">
        <v>233</v>
      </c>
      <c r="H337" s="756"/>
      <c r="I337" s="466" t="s">
        <v>167</v>
      </c>
      <c r="J337" s="466" t="s">
        <v>102</v>
      </c>
      <c r="K337" s="241"/>
      <c r="L337" s="242"/>
      <c r="M337" s="58"/>
      <c r="N337" s="58"/>
    </row>
    <row r="338" spans="1:14" s="59" customFormat="1" ht="33" customHeight="1" x14ac:dyDescent="0.3">
      <c r="A338" s="463"/>
      <c r="B338" s="757" t="s">
        <v>153</v>
      </c>
      <c r="C338" s="758"/>
      <c r="D338" s="758"/>
      <c r="E338" s="758"/>
      <c r="F338" s="758"/>
      <c r="G338" s="758"/>
      <c r="H338" s="758"/>
      <c r="I338" s="758"/>
      <c r="J338" s="759"/>
      <c r="K338" s="243"/>
      <c r="L338" s="242"/>
      <c r="M338" s="58"/>
      <c r="N338" s="58"/>
    </row>
    <row r="339" spans="1:14" s="59" customFormat="1" ht="24" customHeight="1" x14ac:dyDescent="0.3">
      <c r="A339" s="463"/>
      <c r="B339" s="520" t="s">
        <v>92</v>
      </c>
      <c r="C339" s="521" t="s">
        <v>93</v>
      </c>
      <c r="D339" s="470">
        <v>0.75</v>
      </c>
      <c r="E339" s="715">
        <v>0.5</v>
      </c>
      <c r="F339" s="716"/>
      <c r="G339" s="715">
        <v>0</v>
      </c>
      <c r="H339" s="716"/>
      <c r="I339" s="470">
        <v>0.5</v>
      </c>
      <c r="J339" s="471">
        <v>1</v>
      </c>
      <c r="K339" s="244"/>
      <c r="L339" s="242"/>
      <c r="M339" s="58"/>
      <c r="N339" s="58"/>
    </row>
    <row r="340" spans="1:14" s="59" customFormat="1" ht="24" customHeight="1" x14ac:dyDescent="0.3">
      <c r="A340" s="463"/>
      <c r="B340" s="712" t="s">
        <v>257</v>
      </c>
      <c r="C340" s="713"/>
      <c r="D340" s="713"/>
      <c r="E340" s="713"/>
      <c r="F340" s="713"/>
      <c r="G340" s="713"/>
      <c r="H340" s="713"/>
      <c r="I340" s="713"/>
      <c r="J340" s="714"/>
      <c r="K340" s="243"/>
      <c r="L340" s="242"/>
      <c r="M340" s="58"/>
      <c r="N340" s="58"/>
    </row>
    <row r="341" spans="1:14" s="59" customFormat="1" ht="24" customHeight="1" x14ac:dyDescent="0.3">
      <c r="A341" s="463"/>
      <c r="B341" s="520" t="s">
        <v>94</v>
      </c>
      <c r="C341" s="521" t="s">
        <v>93</v>
      </c>
      <c r="D341" s="470">
        <v>0.5</v>
      </c>
      <c r="E341" s="715">
        <v>1</v>
      </c>
      <c r="F341" s="716"/>
      <c r="G341" s="715">
        <v>0</v>
      </c>
      <c r="H341" s="717"/>
      <c r="I341" s="470">
        <v>0</v>
      </c>
      <c r="J341" s="471">
        <v>1</v>
      </c>
      <c r="K341" s="244"/>
      <c r="L341" s="242"/>
      <c r="M341" s="58"/>
      <c r="N341" s="58"/>
    </row>
    <row r="342" spans="1:14" s="59" customFormat="1" ht="10.5" customHeight="1" x14ac:dyDescent="0.3">
      <c r="A342" s="463"/>
      <c r="B342" s="718"/>
      <c r="C342" s="719"/>
      <c r="D342" s="719"/>
      <c r="E342" s="719"/>
      <c r="F342" s="719"/>
      <c r="G342" s="719"/>
      <c r="H342" s="719"/>
      <c r="I342" s="719"/>
      <c r="J342" s="720"/>
      <c r="K342" s="245"/>
      <c r="L342" s="242"/>
      <c r="M342" s="58"/>
      <c r="N342" s="58"/>
    </row>
    <row r="343" spans="1:14" s="59" customFormat="1" ht="24" customHeight="1" x14ac:dyDescent="0.3">
      <c r="A343" s="463"/>
      <c r="B343" s="522" t="s">
        <v>21</v>
      </c>
      <c r="C343" s="542"/>
      <c r="D343" s="543"/>
      <c r="E343" s="696"/>
      <c r="F343" s="697"/>
      <c r="G343" s="698"/>
      <c r="H343" s="699"/>
      <c r="I343" s="544"/>
      <c r="J343" s="473" t="str">
        <f t="shared" ref="J343:J357" si="24">IF(E343="","",E343+G343+I343)</f>
        <v/>
      </c>
      <c r="K343" s="242"/>
      <c r="L343" s="242"/>
      <c r="M343" s="58"/>
      <c r="N343" s="58"/>
    </row>
    <row r="344" spans="1:14" s="59" customFormat="1" ht="24" customHeight="1" x14ac:dyDescent="0.3">
      <c r="A344" s="463"/>
      <c r="B344" s="522" t="s">
        <v>23</v>
      </c>
      <c r="C344" s="542"/>
      <c r="D344" s="543"/>
      <c r="E344" s="696"/>
      <c r="F344" s="697"/>
      <c r="G344" s="698"/>
      <c r="H344" s="699"/>
      <c r="I344" s="544"/>
      <c r="J344" s="473" t="str">
        <f t="shared" si="24"/>
        <v/>
      </c>
      <c r="K344" s="242"/>
      <c r="L344" s="242"/>
      <c r="M344" s="58"/>
      <c r="N344" s="58"/>
    </row>
    <row r="345" spans="1:14" s="59" customFormat="1" ht="24" customHeight="1" x14ac:dyDescent="0.3">
      <c r="A345" s="463"/>
      <c r="B345" s="522" t="s">
        <v>24</v>
      </c>
      <c r="C345" s="542"/>
      <c r="D345" s="543"/>
      <c r="E345" s="696"/>
      <c r="F345" s="697"/>
      <c r="G345" s="698"/>
      <c r="H345" s="699"/>
      <c r="I345" s="544"/>
      <c r="J345" s="473" t="str">
        <f t="shared" si="24"/>
        <v/>
      </c>
      <c r="K345" s="242"/>
      <c r="L345" s="242"/>
      <c r="M345" s="58"/>
      <c r="N345" s="58"/>
    </row>
    <row r="346" spans="1:14" s="59" customFormat="1" ht="24" customHeight="1" x14ac:dyDescent="0.3">
      <c r="A346" s="463"/>
      <c r="B346" s="522" t="s">
        <v>95</v>
      </c>
      <c r="C346" s="542"/>
      <c r="D346" s="543"/>
      <c r="E346" s="696"/>
      <c r="F346" s="697"/>
      <c r="G346" s="698"/>
      <c r="H346" s="699"/>
      <c r="I346" s="544"/>
      <c r="J346" s="473" t="str">
        <f t="shared" si="24"/>
        <v/>
      </c>
      <c r="K346" s="242"/>
      <c r="L346" s="242"/>
      <c r="M346" s="58"/>
      <c r="N346" s="58"/>
    </row>
    <row r="347" spans="1:14" s="59" customFormat="1" ht="24" customHeight="1" x14ac:dyDescent="0.3">
      <c r="A347" s="463"/>
      <c r="B347" s="522" t="s">
        <v>68</v>
      </c>
      <c r="C347" s="542"/>
      <c r="D347" s="543"/>
      <c r="E347" s="696"/>
      <c r="F347" s="697"/>
      <c r="G347" s="698"/>
      <c r="H347" s="699"/>
      <c r="I347" s="544"/>
      <c r="J347" s="473" t="str">
        <f t="shared" si="24"/>
        <v/>
      </c>
      <c r="K347" s="242"/>
      <c r="L347" s="242"/>
      <c r="M347" s="58"/>
      <c r="N347" s="58"/>
    </row>
    <row r="348" spans="1:14" s="59" customFormat="1" ht="24" customHeight="1" x14ac:dyDescent="0.3">
      <c r="A348" s="463"/>
      <c r="B348" s="522" t="s">
        <v>96</v>
      </c>
      <c r="C348" s="542"/>
      <c r="D348" s="543"/>
      <c r="E348" s="696"/>
      <c r="F348" s="697"/>
      <c r="G348" s="698"/>
      <c r="H348" s="699"/>
      <c r="I348" s="544"/>
      <c r="J348" s="473" t="str">
        <f t="shared" si="24"/>
        <v/>
      </c>
      <c r="K348" s="242"/>
      <c r="L348" s="242"/>
      <c r="M348" s="58"/>
      <c r="N348" s="58"/>
    </row>
    <row r="349" spans="1:14" s="59" customFormat="1" ht="24" customHeight="1" x14ac:dyDescent="0.3">
      <c r="A349" s="463"/>
      <c r="B349" s="522" t="s">
        <v>97</v>
      </c>
      <c r="C349" s="542"/>
      <c r="D349" s="543"/>
      <c r="E349" s="696"/>
      <c r="F349" s="697"/>
      <c r="G349" s="698"/>
      <c r="H349" s="699"/>
      <c r="I349" s="544"/>
      <c r="J349" s="473" t="str">
        <f t="shared" si="24"/>
        <v/>
      </c>
      <c r="K349" s="242"/>
      <c r="L349" s="242"/>
      <c r="M349" s="58"/>
      <c r="N349" s="58"/>
    </row>
    <row r="350" spans="1:14" s="59" customFormat="1" ht="24" customHeight="1" x14ac:dyDescent="0.3">
      <c r="A350" s="463"/>
      <c r="B350" s="522" t="s">
        <v>98</v>
      </c>
      <c r="C350" s="542"/>
      <c r="D350" s="543"/>
      <c r="E350" s="696"/>
      <c r="F350" s="697"/>
      <c r="G350" s="698"/>
      <c r="H350" s="699"/>
      <c r="I350" s="544"/>
      <c r="J350" s="473" t="str">
        <f t="shared" si="24"/>
        <v/>
      </c>
      <c r="K350" s="242"/>
      <c r="L350" s="242"/>
      <c r="M350" s="58"/>
      <c r="N350" s="58"/>
    </row>
    <row r="351" spans="1:14" s="59" customFormat="1" ht="24" customHeight="1" x14ac:dyDescent="0.3">
      <c r="A351" s="463"/>
      <c r="B351" s="522" t="s">
        <v>99</v>
      </c>
      <c r="C351" s="542"/>
      <c r="D351" s="543"/>
      <c r="E351" s="696"/>
      <c r="F351" s="697"/>
      <c r="G351" s="698"/>
      <c r="H351" s="699"/>
      <c r="I351" s="544"/>
      <c r="J351" s="473" t="str">
        <f t="shared" si="24"/>
        <v/>
      </c>
      <c r="K351" s="242"/>
      <c r="L351" s="242"/>
      <c r="M351" s="58"/>
      <c r="N351" s="58"/>
    </row>
    <row r="352" spans="1:14" s="59" customFormat="1" ht="24" customHeight="1" x14ac:dyDescent="0.3">
      <c r="A352" s="463"/>
      <c r="B352" s="522" t="s">
        <v>100</v>
      </c>
      <c r="C352" s="542"/>
      <c r="D352" s="543"/>
      <c r="E352" s="696"/>
      <c r="F352" s="697"/>
      <c r="G352" s="698"/>
      <c r="H352" s="699"/>
      <c r="I352" s="544"/>
      <c r="J352" s="473" t="str">
        <f t="shared" si="24"/>
        <v/>
      </c>
      <c r="K352" s="242"/>
      <c r="L352" s="242"/>
      <c r="M352" s="58"/>
      <c r="N352" s="58"/>
    </row>
    <row r="353" spans="1:26" s="59" customFormat="1" ht="24" customHeight="1" x14ac:dyDescent="0.3">
      <c r="A353" s="463"/>
      <c r="B353" s="522" t="s">
        <v>111</v>
      </c>
      <c r="C353" s="542"/>
      <c r="D353" s="543"/>
      <c r="E353" s="696"/>
      <c r="F353" s="697"/>
      <c r="G353" s="698"/>
      <c r="H353" s="699"/>
      <c r="I353" s="544"/>
      <c r="J353" s="473" t="str">
        <f t="shared" si="24"/>
        <v/>
      </c>
      <c r="K353" s="242"/>
      <c r="L353" s="242"/>
      <c r="M353" s="58"/>
      <c r="N353" s="58"/>
    </row>
    <row r="354" spans="1:26" s="59" customFormat="1" ht="24" customHeight="1" x14ac:dyDescent="0.3">
      <c r="A354" s="463"/>
      <c r="B354" s="522" t="s">
        <v>112</v>
      </c>
      <c r="C354" s="542"/>
      <c r="D354" s="543"/>
      <c r="E354" s="696"/>
      <c r="F354" s="697"/>
      <c r="G354" s="698"/>
      <c r="H354" s="699"/>
      <c r="I354" s="544"/>
      <c r="J354" s="473" t="str">
        <f t="shared" si="24"/>
        <v/>
      </c>
      <c r="K354" s="242"/>
      <c r="L354" s="242"/>
      <c r="M354" s="58"/>
      <c r="N354" s="58"/>
    </row>
    <row r="355" spans="1:26" s="59" customFormat="1" ht="24" customHeight="1" x14ac:dyDescent="0.3">
      <c r="A355" s="463"/>
      <c r="B355" s="522" t="s">
        <v>113</v>
      </c>
      <c r="C355" s="542"/>
      <c r="D355" s="543"/>
      <c r="E355" s="696"/>
      <c r="F355" s="697"/>
      <c r="G355" s="698"/>
      <c r="H355" s="699"/>
      <c r="I355" s="544"/>
      <c r="J355" s="473" t="str">
        <f t="shared" si="24"/>
        <v/>
      </c>
      <c r="K355" s="242"/>
      <c r="L355" s="242"/>
      <c r="M355" s="58"/>
      <c r="N355" s="58"/>
    </row>
    <row r="356" spans="1:26" s="59" customFormat="1" ht="24" customHeight="1" x14ac:dyDescent="0.3">
      <c r="A356" s="463"/>
      <c r="B356" s="522" t="s">
        <v>114</v>
      </c>
      <c r="C356" s="542"/>
      <c r="D356" s="543"/>
      <c r="E356" s="696"/>
      <c r="F356" s="697"/>
      <c r="G356" s="698"/>
      <c r="H356" s="699"/>
      <c r="I356" s="544"/>
      <c r="J356" s="473" t="str">
        <f t="shared" si="24"/>
        <v/>
      </c>
      <c r="K356" s="242"/>
      <c r="L356" s="242"/>
      <c r="M356" s="58"/>
      <c r="N356" s="58"/>
    </row>
    <row r="357" spans="1:26" s="59" customFormat="1" ht="24" customHeight="1" x14ac:dyDescent="0.3">
      <c r="A357" s="463"/>
      <c r="B357" s="522" t="s">
        <v>115</v>
      </c>
      <c r="C357" s="542"/>
      <c r="D357" s="543"/>
      <c r="E357" s="696"/>
      <c r="F357" s="697"/>
      <c r="G357" s="698"/>
      <c r="H357" s="699"/>
      <c r="I357" s="544"/>
      <c r="J357" s="473" t="str">
        <f t="shared" si="24"/>
        <v/>
      </c>
      <c r="K357" s="242"/>
      <c r="L357" s="242"/>
      <c r="M357" s="58"/>
      <c r="N357" s="58"/>
    </row>
    <row r="358" spans="1:26" s="59" customFormat="1" ht="16" customHeight="1" x14ac:dyDescent="0.3">
      <c r="A358" s="463"/>
      <c r="B358" s="523"/>
      <c r="C358" s="524"/>
      <c r="D358" s="525"/>
      <c r="E358" s="526"/>
      <c r="F358" s="526"/>
      <c r="G358" s="526"/>
      <c r="H358" s="526"/>
      <c r="I358" s="526"/>
      <c r="J358" s="478"/>
      <c r="K358" s="244"/>
      <c r="L358" s="196"/>
      <c r="M358" s="58"/>
      <c r="N358" s="58"/>
    </row>
    <row r="359" spans="1:26" s="59" customFormat="1" ht="44.5" customHeight="1" x14ac:dyDescent="0.3">
      <c r="A359" s="463"/>
      <c r="B359" s="741" t="s">
        <v>213</v>
      </c>
      <c r="C359" s="742"/>
      <c r="D359" s="742"/>
      <c r="E359" s="742"/>
      <c r="F359" s="742"/>
      <c r="G359" s="742"/>
      <c r="H359" s="742"/>
      <c r="I359" s="742"/>
      <c r="J359" s="742"/>
      <c r="K359" s="246"/>
      <c r="L359" s="196"/>
      <c r="M359" s="58"/>
      <c r="N359" s="58"/>
    </row>
    <row r="360" spans="1:26" s="59" customFormat="1" ht="28.5" customHeight="1" x14ac:dyDescent="0.3">
      <c r="A360" s="463"/>
      <c r="B360" s="743"/>
      <c r="C360" s="744"/>
      <c r="D360" s="744"/>
      <c r="E360" s="744"/>
      <c r="F360" s="744"/>
      <c r="G360" s="744"/>
      <c r="H360" s="744"/>
      <c r="I360" s="744"/>
      <c r="J360" s="744"/>
      <c r="K360" s="246"/>
      <c r="L360" s="196"/>
      <c r="M360" s="58"/>
      <c r="N360" s="58"/>
    </row>
    <row r="361" spans="1:26" s="59" customFormat="1" ht="19.5" customHeight="1" x14ac:dyDescent="0.3">
      <c r="A361" s="463"/>
      <c r="B361" s="745"/>
      <c r="C361" s="746"/>
      <c r="D361" s="746"/>
      <c r="E361" s="746"/>
      <c r="F361" s="746"/>
      <c r="G361" s="746"/>
      <c r="H361" s="746"/>
      <c r="I361" s="746"/>
      <c r="J361" s="746"/>
      <c r="K361" s="247"/>
      <c r="L361" s="196"/>
      <c r="M361" s="58"/>
      <c r="N361" s="58"/>
    </row>
    <row r="362" spans="1:26" s="61" customFormat="1" ht="21.5" customHeight="1" x14ac:dyDescent="0.25">
      <c r="A362" s="479"/>
      <c r="B362" s="747"/>
      <c r="C362" s="747"/>
      <c r="D362" s="747"/>
      <c r="E362" s="747"/>
      <c r="F362" s="747"/>
      <c r="G362" s="747"/>
      <c r="H362" s="747"/>
      <c r="I362" s="747"/>
      <c r="J362" s="747"/>
      <c r="K362" s="248"/>
      <c r="L362" s="196"/>
      <c r="M362" s="60"/>
      <c r="N362" s="60"/>
      <c r="O362" s="60"/>
      <c r="P362" s="60"/>
      <c r="Q362" s="60"/>
      <c r="R362" s="60"/>
      <c r="S362" s="60"/>
      <c r="T362" s="60"/>
      <c r="U362" s="60"/>
      <c r="V362" s="60"/>
      <c r="W362" s="60"/>
      <c r="X362" s="60"/>
      <c r="Y362" s="60"/>
      <c r="Z362" s="60"/>
    </row>
    <row r="363" spans="1:26" ht="25" customHeight="1" x14ac:dyDescent="0.3">
      <c r="A363" s="457"/>
      <c r="B363" s="748" t="s">
        <v>139</v>
      </c>
      <c r="C363" s="749"/>
      <c r="D363" s="749"/>
      <c r="E363" s="749"/>
      <c r="F363" s="749"/>
      <c r="G363" s="480"/>
      <c r="H363" s="481">
        <f>IF(H333="","",H333)</f>
        <v>2026</v>
      </c>
      <c r="I363" s="458" t="s">
        <v>150</v>
      </c>
      <c r="J363" s="459"/>
      <c r="K363" s="239"/>
      <c r="L363" s="192"/>
      <c r="M363" s="47"/>
      <c r="N363" s="47"/>
      <c r="O363" s="47"/>
      <c r="P363" s="48"/>
      <c r="Q363" s="48"/>
      <c r="R363" s="48"/>
      <c r="S363" s="48"/>
      <c r="T363" s="48"/>
      <c r="U363" s="48"/>
      <c r="V363" s="48"/>
      <c r="W363" s="48"/>
      <c r="X363" s="48"/>
      <c r="Y363" s="48"/>
      <c r="Z363" s="48"/>
    </row>
    <row r="364" spans="1:26" ht="15.5" customHeight="1" x14ac:dyDescent="0.3">
      <c r="A364" s="482"/>
      <c r="B364" s="483"/>
      <c r="C364" s="483"/>
      <c r="D364" s="483"/>
      <c r="E364" s="483"/>
      <c r="F364" s="483"/>
      <c r="G364" s="483"/>
      <c r="H364" s="483"/>
      <c r="I364" s="483"/>
      <c r="J364" s="483"/>
      <c r="K364" s="249"/>
      <c r="L364" s="192"/>
      <c r="M364" s="47"/>
      <c r="N364" s="47"/>
      <c r="O364" s="47"/>
      <c r="P364" s="48"/>
      <c r="Q364" s="48"/>
      <c r="R364" s="48"/>
      <c r="S364" s="48"/>
      <c r="T364" s="48"/>
      <c r="U364" s="48"/>
      <c r="V364" s="48"/>
      <c r="W364" s="48"/>
      <c r="X364" s="48"/>
      <c r="Y364" s="48"/>
      <c r="Z364" s="48"/>
    </row>
    <row r="365" spans="1:26" ht="21" customHeight="1" x14ac:dyDescent="0.3">
      <c r="A365" s="457"/>
      <c r="B365" s="700" t="s">
        <v>103</v>
      </c>
      <c r="C365" s="700"/>
      <c r="D365" s="700"/>
      <c r="E365" s="484"/>
      <c r="F365" s="484"/>
      <c r="G365" s="484"/>
      <c r="H365" s="484"/>
      <c r="I365" s="484"/>
      <c r="J365" s="484"/>
      <c r="K365" s="238"/>
      <c r="L365" s="192"/>
      <c r="M365" s="47"/>
      <c r="N365" s="47"/>
      <c r="O365" s="47"/>
      <c r="P365" s="48"/>
      <c r="Q365" s="48"/>
      <c r="R365" s="48"/>
      <c r="S365" s="48"/>
      <c r="T365" s="48"/>
      <c r="U365" s="48"/>
      <c r="V365" s="48"/>
      <c r="W365" s="48"/>
      <c r="X365" s="48"/>
      <c r="Y365" s="48"/>
      <c r="Z365" s="48"/>
    </row>
    <row r="366" spans="1:26" s="59" customFormat="1" ht="90.75" customHeight="1" x14ac:dyDescent="0.3">
      <c r="A366" s="463"/>
      <c r="B366" s="527" t="s">
        <v>104</v>
      </c>
      <c r="C366" s="528" t="s">
        <v>105</v>
      </c>
      <c r="D366" s="689" t="s">
        <v>106</v>
      </c>
      <c r="E366" s="690"/>
      <c r="F366" s="702" t="s">
        <v>268</v>
      </c>
      <c r="G366" s="703"/>
      <c r="H366" s="529" t="s">
        <v>107</v>
      </c>
      <c r="I366" s="487" t="s">
        <v>265</v>
      </c>
      <c r="J366" s="529" t="s">
        <v>142</v>
      </c>
      <c r="K366" s="250"/>
      <c r="L366" s="233"/>
      <c r="M366" s="58"/>
      <c r="N366" s="58"/>
      <c r="O366" s="58"/>
    </row>
    <row r="367" spans="1:26" s="59" customFormat="1" ht="38.25" customHeight="1" x14ac:dyDescent="0.3">
      <c r="A367" s="463"/>
      <c r="B367" s="704" t="s">
        <v>158</v>
      </c>
      <c r="C367" s="705"/>
      <c r="D367" s="705"/>
      <c r="E367" s="705"/>
      <c r="F367" s="705"/>
      <c r="G367" s="705"/>
      <c r="H367" s="705"/>
      <c r="I367" s="705"/>
      <c r="J367" s="706"/>
      <c r="K367" s="251"/>
      <c r="L367" s="233"/>
      <c r="M367" s="58"/>
      <c r="N367" s="58"/>
      <c r="O367" s="58"/>
    </row>
    <row r="368" spans="1:26" s="59" customFormat="1" ht="14" x14ac:dyDescent="0.3">
      <c r="A368" s="463"/>
      <c r="B368" s="530" t="s">
        <v>92</v>
      </c>
      <c r="C368" s="530" t="s">
        <v>108</v>
      </c>
      <c r="D368" s="710" t="s">
        <v>93</v>
      </c>
      <c r="E368" s="711"/>
      <c r="F368" s="707">
        <v>45000</v>
      </c>
      <c r="G368" s="708"/>
      <c r="H368" s="531">
        <v>0.75</v>
      </c>
      <c r="I368" s="531">
        <v>0.5</v>
      </c>
      <c r="J368" s="532">
        <f>IF(F368&gt;0, I368*F368,"")</f>
        <v>22500</v>
      </c>
      <c r="K368" s="252"/>
      <c r="L368" s="233"/>
      <c r="M368" s="58"/>
      <c r="N368" s="58"/>
      <c r="O368" s="58"/>
    </row>
    <row r="369" spans="1:15" s="59" customFormat="1" ht="14" x14ac:dyDescent="0.3">
      <c r="A369" s="463"/>
      <c r="B369" s="533" t="s">
        <v>94</v>
      </c>
      <c r="C369" s="533" t="s">
        <v>123</v>
      </c>
      <c r="D369" s="710" t="s">
        <v>93</v>
      </c>
      <c r="E369" s="688"/>
      <c r="F369" s="709">
        <v>15000</v>
      </c>
      <c r="G369" s="709"/>
      <c r="H369" s="534">
        <v>0.5</v>
      </c>
      <c r="I369" s="534">
        <v>1</v>
      </c>
      <c r="J369" s="535">
        <f>IF(F369&gt;0, I369*F369,"")</f>
        <v>15000</v>
      </c>
      <c r="K369" s="252"/>
      <c r="L369" s="233"/>
      <c r="M369" s="58"/>
      <c r="N369" s="58"/>
      <c r="O369" s="58"/>
    </row>
    <row r="370" spans="1:15" s="59" customFormat="1" ht="14" x14ac:dyDescent="0.3">
      <c r="A370" s="463"/>
      <c r="B370" s="536"/>
      <c r="C370" s="537"/>
      <c r="D370" s="537"/>
      <c r="E370" s="537"/>
      <c r="F370" s="496"/>
      <c r="G370" s="496"/>
      <c r="H370" s="538"/>
      <c r="I370" s="538"/>
      <c r="J370" s="539"/>
      <c r="K370" s="252"/>
      <c r="L370" s="233"/>
      <c r="M370" s="58"/>
      <c r="N370" s="58"/>
      <c r="O370" s="58"/>
    </row>
    <row r="371" spans="1:15" ht="14" x14ac:dyDescent="0.3">
      <c r="A371" s="457"/>
      <c r="B371" s="499" t="s">
        <v>21</v>
      </c>
      <c r="C371" s="545"/>
      <c r="D371" s="689" t="str">
        <f t="shared" ref="D371:D385" si="25">IF(C343&gt;0,C343," ")</f>
        <v xml:space="preserve"> </v>
      </c>
      <c r="E371" s="688"/>
      <c r="F371" s="701"/>
      <c r="G371" s="701"/>
      <c r="H371" s="500" t="str">
        <f t="shared" ref="H371:H385" si="26">IF(D343&gt;0,D343," ")</f>
        <v xml:space="preserve"> </v>
      </c>
      <c r="I371" s="500" t="str">
        <f t="shared" ref="I371:I385" si="27">IF(E343&gt;0,E343," ")</f>
        <v xml:space="preserve"> </v>
      </c>
      <c r="J371" s="501" t="str">
        <f>IF(F371&gt;0, I371*F371,"")</f>
        <v/>
      </c>
      <c r="K371" s="252"/>
      <c r="L371" s="192"/>
      <c r="M371" s="47"/>
      <c r="N371" s="47"/>
      <c r="O371" s="47"/>
    </row>
    <row r="372" spans="1:15" ht="14" x14ac:dyDescent="0.3">
      <c r="A372" s="457"/>
      <c r="B372" s="502" t="s">
        <v>23</v>
      </c>
      <c r="C372" s="546"/>
      <c r="D372" s="689" t="str">
        <f t="shared" si="25"/>
        <v xml:space="preserve"> </v>
      </c>
      <c r="E372" s="688"/>
      <c r="F372" s="701"/>
      <c r="G372" s="701"/>
      <c r="H372" s="500" t="str">
        <f t="shared" si="26"/>
        <v xml:space="preserve"> </v>
      </c>
      <c r="I372" s="500" t="str">
        <f t="shared" si="27"/>
        <v xml:space="preserve"> </v>
      </c>
      <c r="J372" s="501" t="str">
        <f t="shared" ref="J372:J385" si="28">IF(F372&gt;0, I372*F372,"")</f>
        <v/>
      </c>
      <c r="K372" s="252"/>
      <c r="L372" s="192"/>
      <c r="M372" s="47"/>
      <c r="N372" s="47"/>
      <c r="O372" s="47"/>
    </row>
    <row r="373" spans="1:15" ht="14" x14ac:dyDescent="0.3">
      <c r="A373" s="457"/>
      <c r="B373" s="502" t="s">
        <v>24</v>
      </c>
      <c r="C373" s="546"/>
      <c r="D373" s="689" t="str">
        <f t="shared" si="25"/>
        <v xml:space="preserve"> </v>
      </c>
      <c r="E373" s="688"/>
      <c r="F373" s="701"/>
      <c r="G373" s="701"/>
      <c r="H373" s="500" t="str">
        <f t="shared" si="26"/>
        <v xml:space="preserve"> </v>
      </c>
      <c r="I373" s="500" t="str">
        <f t="shared" si="27"/>
        <v xml:space="preserve"> </v>
      </c>
      <c r="J373" s="501" t="str">
        <f t="shared" si="28"/>
        <v/>
      </c>
      <c r="K373" s="252"/>
      <c r="L373" s="192"/>
      <c r="M373" s="47"/>
      <c r="N373" s="47"/>
      <c r="O373" s="47"/>
    </row>
    <row r="374" spans="1:15" ht="14" x14ac:dyDescent="0.3">
      <c r="A374" s="457"/>
      <c r="B374" s="502" t="s">
        <v>95</v>
      </c>
      <c r="C374" s="546"/>
      <c r="D374" s="689" t="str">
        <f t="shared" si="25"/>
        <v xml:space="preserve"> </v>
      </c>
      <c r="E374" s="688"/>
      <c r="F374" s="701"/>
      <c r="G374" s="701"/>
      <c r="H374" s="500" t="str">
        <f t="shared" si="26"/>
        <v xml:space="preserve"> </v>
      </c>
      <c r="I374" s="500" t="str">
        <f t="shared" si="27"/>
        <v xml:space="preserve"> </v>
      </c>
      <c r="J374" s="501" t="str">
        <f t="shared" si="28"/>
        <v/>
      </c>
      <c r="K374" s="252"/>
      <c r="L374" s="192"/>
      <c r="M374" s="47"/>
      <c r="N374" s="47"/>
      <c r="O374" s="47"/>
    </row>
    <row r="375" spans="1:15" ht="14" x14ac:dyDescent="0.3">
      <c r="A375" s="457"/>
      <c r="B375" s="502" t="s">
        <v>68</v>
      </c>
      <c r="C375" s="546"/>
      <c r="D375" s="689" t="str">
        <f t="shared" si="25"/>
        <v xml:space="preserve"> </v>
      </c>
      <c r="E375" s="688"/>
      <c r="F375" s="701"/>
      <c r="G375" s="701"/>
      <c r="H375" s="500" t="str">
        <f t="shared" si="26"/>
        <v xml:space="preserve"> </v>
      </c>
      <c r="I375" s="500" t="str">
        <f t="shared" si="27"/>
        <v xml:space="preserve"> </v>
      </c>
      <c r="J375" s="501" t="str">
        <f t="shared" si="28"/>
        <v/>
      </c>
      <c r="K375" s="252"/>
      <c r="L375" s="192"/>
      <c r="M375" s="47"/>
      <c r="N375" s="47"/>
      <c r="O375" s="47"/>
    </row>
    <row r="376" spans="1:15" ht="14" x14ac:dyDescent="0.3">
      <c r="A376" s="457"/>
      <c r="B376" s="502" t="s">
        <v>96</v>
      </c>
      <c r="C376" s="546"/>
      <c r="D376" s="689" t="str">
        <f t="shared" si="25"/>
        <v xml:space="preserve"> </v>
      </c>
      <c r="E376" s="688"/>
      <c r="F376" s="701"/>
      <c r="G376" s="701"/>
      <c r="H376" s="500" t="str">
        <f t="shared" si="26"/>
        <v xml:space="preserve"> </v>
      </c>
      <c r="I376" s="500" t="str">
        <f t="shared" si="27"/>
        <v xml:space="preserve"> </v>
      </c>
      <c r="J376" s="501" t="str">
        <f t="shared" si="28"/>
        <v/>
      </c>
      <c r="K376" s="252"/>
      <c r="L376" s="192"/>
      <c r="M376" s="47"/>
      <c r="N376" s="47"/>
      <c r="O376" s="47"/>
    </row>
    <row r="377" spans="1:15" ht="14" x14ac:dyDescent="0.3">
      <c r="A377" s="457"/>
      <c r="B377" s="502" t="s">
        <v>97</v>
      </c>
      <c r="C377" s="546"/>
      <c r="D377" s="689" t="str">
        <f t="shared" si="25"/>
        <v xml:space="preserve"> </v>
      </c>
      <c r="E377" s="688"/>
      <c r="F377" s="701"/>
      <c r="G377" s="701"/>
      <c r="H377" s="500" t="str">
        <f t="shared" si="26"/>
        <v xml:space="preserve"> </v>
      </c>
      <c r="I377" s="500" t="str">
        <f t="shared" si="27"/>
        <v xml:space="preserve"> </v>
      </c>
      <c r="J377" s="501" t="str">
        <f t="shared" si="28"/>
        <v/>
      </c>
      <c r="K377" s="252"/>
      <c r="L377" s="192"/>
      <c r="M377" s="47"/>
      <c r="N377" s="47"/>
      <c r="O377" s="47"/>
    </row>
    <row r="378" spans="1:15" ht="14" x14ac:dyDescent="0.3">
      <c r="A378" s="457"/>
      <c r="B378" s="502" t="s">
        <v>98</v>
      </c>
      <c r="C378" s="546"/>
      <c r="D378" s="689" t="str">
        <f t="shared" si="25"/>
        <v xml:space="preserve"> </v>
      </c>
      <c r="E378" s="688"/>
      <c r="F378" s="701"/>
      <c r="G378" s="701"/>
      <c r="H378" s="500" t="str">
        <f t="shared" si="26"/>
        <v xml:space="preserve"> </v>
      </c>
      <c r="I378" s="500" t="str">
        <f t="shared" si="27"/>
        <v xml:space="preserve"> </v>
      </c>
      <c r="J378" s="501" t="str">
        <f t="shared" si="28"/>
        <v/>
      </c>
      <c r="K378" s="252"/>
      <c r="L378" s="192"/>
      <c r="M378" s="47"/>
      <c r="N378" s="47"/>
      <c r="O378" s="47"/>
    </row>
    <row r="379" spans="1:15" s="59" customFormat="1" ht="14" x14ac:dyDescent="0.3">
      <c r="A379" s="463"/>
      <c r="B379" s="502" t="s">
        <v>99</v>
      </c>
      <c r="C379" s="546"/>
      <c r="D379" s="689" t="str">
        <f t="shared" si="25"/>
        <v xml:space="preserve"> </v>
      </c>
      <c r="E379" s="688"/>
      <c r="F379" s="701"/>
      <c r="G379" s="701"/>
      <c r="H379" s="500" t="str">
        <f t="shared" si="26"/>
        <v xml:space="preserve"> </v>
      </c>
      <c r="I379" s="500" t="str">
        <f t="shared" si="27"/>
        <v xml:space="preserve"> </v>
      </c>
      <c r="J379" s="501" t="str">
        <f t="shared" si="28"/>
        <v/>
      </c>
      <c r="K379" s="252"/>
      <c r="L379" s="233"/>
      <c r="M379" s="58"/>
      <c r="N379" s="58"/>
      <c r="O379" s="58"/>
    </row>
    <row r="380" spans="1:15" s="59" customFormat="1" ht="14" x14ac:dyDescent="0.3">
      <c r="A380" s="463"/>
      <c r="B380" s="502" t="s">
        <v>100</v>
      </c>
      <c r="C380" s="546"/>
      <c r="D380" s="689" t="str">
        <f t="shared" si="25"/>
        <v xml:space="preserve"> </v>
      </c>
      <c r="E380" s="688"/>
      <c r="F380" s="701"/>
      <c r="G380" s="701"/>
      <c r="H380" s="500" t="str">
        <f t="shared" si="26"/>
        <v xml:space="preserve"> </v>
      </c>
      <c r="I380" s="500" t="str">
        <f t="shared" si="27"/>
        <v xml:space="preserve"> </v>
      </c>
      <c r="J380" s="501" t="str">
        <f t="shared" si="28"/>
        <v/>
      </c>
      <c r="K380" s="252"/>
      <c r="L380" s="233"/>
      <c r="M380" s="58"/>
      <c r="N380" s="58"/>
      <c r="O380" s="58"/>
    </row>
    <row r="381" spans="1:15" s="59" customFormat="1" ht="14" x14ac:dyDescent="0.3">
      <c r="A381" s="463"/>
      <c r="B381" s="502" t="s">
        <v>111</v>
      </c>
      <c r="C381" s="546"/>
      <c r="D381" s="689" t="str">
        <f t="shared" si="25"/>
        <v xml:space="preserve"> </v>
      </c>
      <c r="E381" s="688"/>
      <c r="F381" s="701"/>
      <c r="G381" s="701"/>
      <c r="H381" s="500" t="str">
        <f t="shared" si="26"/>
        <v xml:space="preserve"> </v>
      </c>
      <c r="I381" s="500" t="str">
        <f t="shared" si="27"/>
        <v xml:space="preserve"> </v>
      </c>
      <c r="J381" s="501" t="str">
        <f t="shared" si="28"/>
        <v/>
      </c>
      <c r="K381" s="252"/>
      <c r="L381" s="233"/>
      <c r="M381" s="58"/>
      <c r="N381" s="58"/>
      <c r="O381" s="58"/>
    </row>
    <row r="382" spans="1:15" s="59" customFormat="1" ht="14" x14ac:dyDescent="0.3">
      <c r="A382" s="463"/>
      <c r="B382" s="502" t="s">
        <v>112</v>
      </c>
      <c r="C382" s="546"/>
      <c r="D382" s="689" t="str">
        <f t="shared" si="25"/>
        <v xml:space="preserve"> </v>
      </c>
      <c r="E382" s="688"/>
      <c r="F382" s="701"/>
      <c r="G382" s="701"/>
      <c r="H382" s="500" t="str">
        <f t="shared" si="26"/>
        <v xml:space="preserve"> </v>
      </c>
      <c r="I382" s="500" t="str">
        <f t="shared" si="27"/>
        <v xml:space="preserve"> </v>
      </c>
      <c r="J382" s="501" t="str">
        <f t="shared" si="28"/>
        <v/>
      </c>
      <c r="K382" s="252"/>
      <c r="L382" s="233"/>
      <c r="M382" s="58"/>
      <c r="N382" s="58"/>
      <c r="O382" s="58"/>
    </row>
    <row r="383" spans="1:15" s="59" customFormat="1" ht="14" x14ac:dyDescent="0.3">
      <c r="A383" s="463"/>
      <c r="B383" s="502" t="s">
        <v>113</v>
      </c>
      <c r="C383" s="546"/>
      <c r="D383" s="689" t="str">
        <f t="shared" si="25"/>
        <v xml:space="preserve"> </v>
      </c>
      <c r="E383" s="688"/>
      <c r="F383" s="701"/>
      <c r="G383" s="701"/>
      <c r="H383" s="500" t="str">
        <f t="shared" si="26"/>
        <v xml:space="preserve"> </v>
      </c>
      <c r="I383" s="500" t="str">
        <f t="shared" si="27"/>
        <v xml:space="preserve"> </v>
      </c>
      <c r="J383" s="501" t="str">
        <f t="shared" si="28"/>
        <v/>
      </c>
      <c r="K383" s="252"/>
      <c r="L383" s="233"/>
      <c r="M383" s="58"/>
      <c r="N383" s="58"/>
      <c r="O383" s="58"/>
    </row>
    <row r="384" spans="1:15" s="59" customFormat="1" ht="14" x14ac:dyDescent="0.3">
      <c r="A384" s="463"/>
      <c r="B384" s="502" t="s">
        <v>114</v>
      </c>
      <c r="C384" s="546"/>
      <c r="D384" s="689" t="str">
        <f t="shared" si="25"/>
        <v xml:space="preserve"> </v>
      </c>
      <c r="E384" s="688"/>
      <c r="F384" s="701"/>
      <c r="G384" s="701"/>
      <c r="H384" s="500" t="str">
        <f t="shared" si="26"/>
        <v xml:space="preserve"> </v>
      </c>
      <c r="I384" s="500" t="str">
        <f t="shared" si="27"/>
        <v xml:space="preserve"> </v>
      </c>
      <c r="J384" s="501" t="str">
        <f t="shared" si="28"/>
        <v/>
      </c>
      <c r="K384" s="252"/>
      <c r="L384" s="233"/>
      <c r="M384" s="58"/>
      <c r="N384" s="58"/>
      <c r="O384" s="58"/>
    </row>
    <row r="385" spans="1:15" s="59" customFormat="1" ht="14.5" thickBot="1" x14ac:dyDescent="0.35">
      <c r="A385" s="463"/>
      <c r="B385" s="502" t="s">
        <v>115</v>
      </c>
      <c r="C385" s="546"/>
      <c r="D385" s="689" t="str">
        <f t="shared" si="25"/>
        <v xml:space="preserve"> </v>
      </c>
      <c r="E385" s="688"/>
      <c r="F385" s="701"/>
      <c r="G385" s="701"/>
      <c r="H385" s="500" t="str">
        <f t="shared" si="26"/>
        <v xml:space="preserve"> </v>
      </c>
      <c r="I385" s="500" t="str">
        <f t="shared" si="27"/>
        <v xml:space="preserve"> </v>
      </c>
      <c r="J385" s="501" t="str">
        <f t="shared" si="28"/>
        <v/>
      </c>
      <c r="K385" s="252"/>
      <c r="L385" s="233"/>
      <c r="M385" s="58"/>
      <c r="N385" s="58"/>
      <c r="O385" s="58"/>
    </row>
    <row r="386" spans="1:15" ht="16.5" customHeight="1" thickBot="1" x14ac:dyDescent="0.35">
      <c r="A386" s="457"/>
      <c r="B386" s="484"/>
      <c r="C386" s="484"/>
      <c r="D386" s="484"/>
      <c r="E386" s="484"/>
      <c r="F386" s="503"/>
      <c r="G386" s="503"/>
      <c r="H386" s="503"/>
      <c r="I386" s="504" t="s">
        <v>109</v>
      </c>
      <c r="J386" s="505">
        <f>SUM(J371:J385)</f>
        <v>0</v>
      </c>
      <c r="K386" s="253"/>
      <c r="L386" s="192"/>
      <c r="M386" s="47"/>
      <c r="N386" s="47"/>
      <c r="O386" s="47"/>
    </row>
    <row r="387" spans="1:15" ht="21" customHeight="1" x14ac:dyDescent="0.3">
      <c r="A387" s="457"/>
      <c r="B387" s="700" t="s">
        <v>110</v>
      </c>
      <c r="C387" s="700"/>
      <c r="D387" s="700"/>
      <c r="E387" s="506"/>
      <c r="F387" s="506"/>
      <c r="G387" s="506"/>
      <c r="H387" s="506"/>
      <c r="I387" s="484"/>
      <c r="J387" s="484"/>
      <c r="K387" s="238"/>
      <c r="L387" s="192"/>
      <c r="M387" s="47"/>
      <c r="N387" s="47"/>
      <c r="O387" s="47"/>
    </row>
    <row r="388" spans="1:15" ht="56" x14ac:dyDescent="0.3">
      <c r="A388" s="457"/>
      <c r="B388" s="485" t="s">
        <v>104</v>
      </c>
      <c r="C388" s="486" t="s">
        <v>105</v>
      </c>
      <c r="D388" s="734" t="s">
        <v>101</v>
      </c>
      <c r="E388" s="735"/>
      <c r="F388" s="736" t="s">
        <v>263</v>
      </c>
      <c r="G388" s="737"/>
      <c r="H388" s="738"/>
      <c r="I388" s="507" t="s">
        <v>264</v>
      </c>
      <c r="J388" s="487" t="s">
        <v>143</v>
      </c>
      <c r="K388" s="250"/>
      <c r="L388" s="192"/>
      <c r="M388" s="47"/>
      <c r="N388" s="47"/>
      <c r="O388" s="47"/>
    </row>
    <row r="389" spans="1:15" ht="14" x14ac:dyDescent="0.3">
      <c r="A389" s="457"/>
      <c r="B389" s="540" t="s">
        <v>21</v>
      </c>
      <c r="C389" s="546"/>
      <c r="D389" s="729"/>
      <c r="E389" s="730"/>
      <c r="F389" s="731"/>
      <c r="G389" s="732"/>
      <c r="H389" s="733"/>
      <c r="I389" s="547"/>
      <c r="J389" s="508" t="str">
        <f t="shared" ref="J389:J403" si="29">IF(F389&gt;0, I389*F389,"")</f>
        <v/>
      </c>
      <c r="K389" s="252"/>
      <c r="L389" s="192"/>
      <c r="M389" s="47"/>
      <c r="N389" s="47"/>
      <c r="O389" s="47"/>
    </row>
    <row r="390" spans="1:15" ht="14" x14ac:dyDescent="0.3">
      <c r="A390" s="457"/>
      <c r="B390" s="541" t="s">
        <v>23</v>
      </c>
      <c r="C390" s="546"/>
      <c r="D390" s="729"/>
      <c r="E390" s="730"/>
      <c r="F390" s="731"/>
      <c r="G390" s="732"/>
      <c r="H390" s="733"/>
      <c r="I390" s="547"/>
      <c r="J390" s="508" t="str">
        <f t="shared" si="29"/>
        <v/>
      </c>
      <c r="K390" s="252"/>
      <c r="L390" s="192"/>
    </row>
    <row r="391" spans="1:15" ht="14" x14ac:dyDescent="0.3">
      <c r="A391" s="457"/>
      <c r="B391" s="541" t="s">
        <v>24</v>
      </c>
      <c r="C391" s="546"/>
      <c r="D391" s="729"/>
      <c r="E391" s="730"/>
      <c r="F391" s="731"/>
      <c r="G391" s="732"/>
      <c r="H391" s="733"/>
      <c r="I391" s="547"/>
      <c r="J391" s="508" t="str">
        <f t="shared" si="29"/>
        <v/>
      </c>
      <c r="K391" s="252"/>
      <c r="L391" s="192"/>
    </row>
    <row r="392" spans="1:15" ht="14" x14ac:dyDescent="0.3">
      <c r="A392" s="457"/>
      <c r="B392" s="541" t="s">
        <v>95</v>
      </c>
      <c r="C392" s="546"/>
      <c r="D392" s="729"/>
      <c r="E392" s="730"/>
      <c r="F392" s="731"/>
      <c r="G392" s="732"/>
      <c r="H392" s="733"/>
      <c r="I392" s="547"/>
      <c r="J392" s="508" t="str">
        <f t="shared" si="29"/>
        <v/>
      </c>
      <c r="K392" s="252"/>
      <c r="L392" s="192"/>
    </row>
    <row r="393" spans="1:15" ht="14" x14ac:dyDescent="0.3">
      <c r="A393" s="457"/>
      <c r="B393" s="541" t="s">
        <v>68</v>
      </c>
      <c r="C393" s="546"/>
      <c r="D393" s="729"/>
      <c r="E393" s="730"/>
      <c r="F393" s="731"/>
      <c r="G393" s="732"/>
      <c r="H393" s="733"/>
      <c r="I393" s="547"/>
      <c r="J393" s="508" t="str">
        <f t="shared" si="29"/>
        <v/>
      </c>
      <c r="K393" s="252"/>
      <c r="L393" s="192"/>
    </row>
    <row r="394" spans="1:15" ht="14" x14ac:dyDescent="0.3">
      <c r="A394" s="457"/>
      <c r="B394" s="541" t="s">
        <v>96</v>
      </c>
      <c r="C394" s="546"/>
      <c r="D394" s="729"/>
      <c r="E394" s="730"/>
      <c r="F394" s="731"/>
      <c r="G394" s="732"/>
      <c r="H394" s="733"/>
      <c r="I394" s="547"/>
      <c r="J394" s="508" t="str">
        <f t="shared" si="29"/>
        <v/>
      </c>
      <c r="K394" s="252"/>
      <c r="L394" s="192"/>
    </row>
    <row r="395" spans="1:15" ht="14" x14ac:dyDescent="0.3">
      <c r="A395" s="457"/>
      <c r="B395" s="541" t="s">
        <v>97</v>
      </c>
      <c r="C395" s="546"/>
      <c r="D395" s="729"/>
      <c r="E395" s="730"/>
      <c r="F395" s="731"/>
      <c r="G395" s="732"/>
      <c r="H395" s="733"/>
      <c r="I395" s="547"/>
      <c r="J395" s="508" t="str">
        <f t="shared" si="29"/>
        <v/>
      </c>
      <c r="K395" s="252"/>
      <c r="L395" s="192"/>
    </row>
    <row r="396" spans="1:15" ht="14" x14ac:dyDescent="0.3">
      <c r="A396" s="457"/>
      <c r="B396" s="541" t="s">
        <v>98</v>
      </c>
      <c r="C396" s="546"/>
      <c r="D396" s="729"/>
      <c r="E396" s="730"/>
      <c r="F396" s="731"/>
      <c r="G396" s="732"/>
      <c r="H396" s="733"/>
      <c r="I396" s="547"/>
      <c r="J396" s="508" t="str">
        <f t="shared" si="29"/>
        <v/>
      </c>
      <c r="K396" s="252"/>
      <c r="L396" s="192"/>
    </row>
    <row r="397" spans="1:15" ht="14" x14ac:dyDescent="0.3">
      <c r="A397" s="457"/>
      <c r="B397" s="541" t="s">
        <v>99</v>
      </c>
      <c r="C397" s="546"/>
      <c r="D397" s="729"/>
      <c r="E397" s="730"/>
      <c r="F397" s="731"/>
      <c r="G397" s="732"/>
      <c r="H397" s="733"/>
      <c r="I397" s="547"/>
      <c r="J397" s="508" t="str">
        <f t="shared" si="29"/>
        <v/>
      </c>
      <c r="K397" s="252"/>
      <c r="L397" s="192"/>
    </row>
    <row r="398" spans="1:15" ht="14" x14ac:dyDescent="0.3">
      <c r="A398" s="457"/>
      <c r="B398" s="541" t="s">
        <v>100</v>
      </c>
      <c r="C398" s="546"/>
      <c r="D398" s="729"/>
      <c r="E398" s="730"/>
      <c r="F398" s="731"/>
      <c r="G398" s="732"/>
      <c r="H398" s="733"/>
      <c r="I398" s="547"/>
      <c r="J398" s="508" t="str">
        <f t="shared" si="29"/>
        <v/>
      </c>
      <c r="K398" s="252"/>
      <c r="L398" s="192"/>
    </row>
    <row r="399" spans="1:15" ht="14" x14ac:dyDescent="0.3">
      <c r="A399" s="457"/>
      <c r="B399" s="541" t="s">
        <v>111</v>
      </c>
      <c r="C399" s="546"/>
      <c r="D399" s="729"/>
      <c r="E399" s="730"/>
      <c r="F399" s="731"/>
      <c r="G399" s="732"/>
      <c r="H399" s="733"/>
      <c r="I399" s="547"/>
      <c r="J399" s="508" t="str">
        <f t="shared" si="29"/>
        <v/>
      </c>
      <c r="K399" s="252"/>
      <c r="L399" s="192"/>
    </row>
    <row r="400" spans="1:15" ht="14" x14ac:dyDescent="0.3">
      <c r="A400" s="457"/>
      <c r="B400" s="541" t="s">
        <v>112</v>
      </c>
      <c r="C400" s="546"/>
      <c r="D400" s="729"/>
      <c r="E400" s="730"/>
      <c r="F400" s="731"/>
      <c r="G400" s="732"/>
      <c r="H400" s="733"/>
      <c r="I400" s="547"/>
      <c r="J400" s="508" t="str">
        <f t="shared" si="29"/>
        <v/>
      </c>
      <c r="K400" s="252"/>
      <c r="L400" s="192"/>
    </row>
    <row r="401" spans="1:15" ht="14" x14ac:dyDescent="0.3">
      <c r="A401" s="457"/>
      <c r="B401" s="541" t="s">
        <v>113</v>
      </c>
      <c r="C401" s="546"/>
      <c r="D401" s="729"/>
      <c r="E401" s="730"/>
      <c r="F401" s="731"/>
      <c r="G401" s="732"/>
      <c r="H401" s="733"/>
      <c r="I401" s="547"/>
      <c r="J401" s="508" t="str">
        <f t="shared" si="29"/>
        <v/>
      </c>
      <c r="K401" s="252"/>
      <c r="L401" s="192"/>
    </row>
    <row r="402" spans="1:15" ht="14" x14ac:dyDescent="0.3">
      <c r="A402" s="457"/>
      <c r="B402" s="541" t="s">
        <v>114</v>
      </c>
      <c r="C402" s="546"/>
      <c r="D402" s="729"/>
      <c r="E402" s="730"/>
      <c r="F402" s="731"/>
      <c r="G402" s="732"/>
      <c r="H402" s="733"/>
      <c r="I402" s="547"/>
      <c r="J402" s="508" t="str">
        <f t="shared" si="29"/>
        <v/>
      </c>
      <c r="K402" s="252"/>
      <c r="L402" s="192"/>
    </row>
    <row r="403" spans="1:15" ht="14.5" thickBot="1" x14ac:dyDescent="0.35">
      <c r="A403" s="457"/>
      <c r="B403" s="541" t="s">
        <v>115</v>
      </c>
      <c r="C403" s="546"/>
      <c r="D403" s="729"/>
      <c r="E403" s="730"/>
      <c r="F403" s="731"/>
      <c r="G403" s="732"/>
      <c r="H403" s="733"/>
      <c r="I403" s="547"/>
      <c r="J403" s="508" t="str">
        <f t="shared" si="29"/>
        <v/>
      </c>
      <c r="K403" s="252"/>
      <c r="L403" s="192"/>
    </row>
    <row r="404" spans="1:15" ht="14.5" thickBot="1" x14ac:dyDescent="0.35">
      <c r="A404" s="457"/>
      <c r="B404" s="484"/>
      <c r="C404" s="484"/>
      <c r="D404" s="484"/>
      <c r="E404" s="484"/>
      <c r="F404" s="484"/>
      <c r="G404" s="484"/>
      <c r="H404" s="510"/>
      <c r="I404" s="504" t="s">
        <v>116</v>
      </c>
      <c r="J404" s="505">
        <f>SUM(J389:J403)</f>
        <v>0</v>
      </c>
      <c r="K404" s="253"/>
      <c r="L404" s="192"/>
    </row>
    <row r="405" spans="1:15" ht="11.25" customHeight="1" thickBot="1" x14ac:dyDescent="0.35">
      <c r="A405" s="457"/>
      <c r="B405" s="484"/>
      <c r="C405" s="484"/>
      <c r="D405" s="484"/>
      <c r="E405" s="484"/>
      <c r="F405" s="484"/>
      <c r="G405" s="484"/>
      <c r="H405" s="511"/>
      <c r="I405" s="512"/>
      <c r="J405" s="513"/>
      <c r="K405" s="254"/>
      <c r="L405" s="192"/>
    </row>
    <row r="406" spans="1:15" s="65" customFormat="1" ht="21" customHeight="1" thickBot="1" x14ac:dyDescent="0.4">
      <c r="A406" s="514"/>
      <c r="B406" s="514"/>
      <c r="C406" s="514"/>
      <c r="D406" s="514"/>
      <c r="E406" s="739" t="s">
        <v>151</v>
      </c>
      <c r="F406" s="739"/>
      <c r="G406" s="739"/>
      <c r="H406" s="739"/>
      <c r="I406" s="740"/>
      <c r="J406" s="515">
        <f>ROUND(J404+J386,2)</f>
        <v>0</v>
      </c>
      <c r="K406" s="255"/>
      <c r="L406" s="202"/>
      <c r="M406" s="55"/>
      <c r="N406" s="55"/>
      <c r="O406" s="55"/>
    </row>
    <row r="407" spans="1:15" s="65" customFormat="1" ht="12.75" customHeight="1" x14ac:dyDescent="0.35">
      <c r="A407" s="202"/>
      <c r="B407" s="202"/>
      <c r="C407" s="202"/>
      <c r="D407" s="202"/>
      <c r="E407" s="300"/>
      <c r="F407" s="300"/>
      <c r="G407" s="300"/>
      <c r="H407" s="300"/>
      <c r="I407" s="301"/>
      <c r="J407" s="255"/>
      <c r="K407" s="255"/>
      <c r="L407" s="202"/>
      <c r="M407" s="55"/>
      <c r="N407" s="55"/>
      <c r="O407" s="55"/>
    </row>
  </sheetData>
  <sheetProtection algorithmName="SHA-512" hashValue="ozzcdj/JGydgdsM9RMikUWl4BS/zy2DoQvMdzukm6tPZ9x2IHdlKEDA2GXqrVg9K3/WQs4CbMkLniyXdidR0mg==" saltValue="XlXbVjUEjNfmKLfSz6pm6Q==" spinCount="100000" sheet="1" selectLockedCells="1"/>
  <protectedRanges>
    <protectedRange sqref="I36 I32 I34 I38:I52 I191:I205 I267:I281 I343:I357 I113 I111 I189 I187 I265 I263 I341 I339 I115:I129 I109 I185 I261 I337" name="Bereich6_1_1_1"/>
    <protectedRange sqref="I27 I31 I35 I37 I33 I104 I108 I114 I180 I184 I190 I256 I260 I266 I332 I336 I342 I110 I186 I262 I338 I112 I188 I264 I340" name="Bereich6_1_1_1_1"/>
  </protectedRanges>
  <mergeCells count="621">
    <mergeCell ref="B30:J30"/>
    <mergeCell ref="B31:I31"/>
    <mergeCell ref="E32:F32"/>
    <mergeCell ref="G32:H32"/>
    <mergeCell ref="B33:J33"/>
    <mergeCell ref="B35:J35"/>
    <mergeCell ref="B37:J37"/>
    <mergeCell ref="I2:J2"/>
    <mergeCell ref="B5:D5"/>
    <mergeCell ref="B6:F6"/>
    <mergeCell ref="F2:G2"/>
    <mergeCell ref="B24:D24"/>
    <mergeCell ref="B7:D7"/>
    <mergeCell ref="F7:J7"/>
    <mergeCell ref="B9:D9"/>
    <mergeCell ref="F9:J9"/>
    <mergeCell ref="B23:D23"/>
    <mergeCell ref="H23:J23"/>
    <mergeCell ref="B18:J18"/>
    <mergeCell ref="B19:J19"/>
    <mergeCell ref="B20:J20"/>
    <mergeCell ref="B21:J21"/>
    <mergeCell ref="H24:J24"/>
    <mergeCell ref="B3:J3"/>
    <mergeCell ref="E46:F46"/>
    <mergeCell ref="G46:H46"/>
    <mergeCell ref="B54:J54"/>
    <mergeCell ref="B28:G28"/>
    <mergeCell ref="E41:F41"/>
    <mergeCell ref="G41:H41"/>
    <mergeCell ref="E42:F42"/>
    <mergeCell ref="G42:H42"/>
    <mergeCell ref="E43:F43"/>
    <mergeCell ref="G43:H43"/>
    <mergeCell ref="E38:F38"/>
    <mergeCell ref="G38:H38"/>
    <mergeCell ref="E39:F39"/>
    <mergeCell ref="G39:H39"/>
    <mergeCell ref="E40:F40"/>
    <mergeCell ref="G40:H40"/>
    <mergeCell ref="E34:F34"/>
    <mergeCell ref="G34:H34"/>
    <mergeCell ref="E36:F36"/>
    <mergeCell ref="G36:H36"/>
    <mergeCell ref="E44:F44"/>
    <mergeCell ref="G44:H44"/>
    <mergeCell ref="E45:F45"/>
    <mergeCell ref="G45:H45"/>
    <mergeCell ref="B57:J57"/>
    <mergeCell ref="B58:F58"/>
    <mergeCell ref="B56:J56"/>
    <mergeCell ref="B55:J55"/>
    <mergeCell ref="E47:F47"/>
    <mergeCell ref="G47:H47"/>
    <mergeCell ref="E48:F48"/>
    <mergeCell ref="G48:H48"/>
    <mergeCell ref="E49:F49"/>
    <mergeCell ref="G49:H49"/>
    <mergeCell ref="E50:F50"/>
    <mergeCell ref="G50:H50"/>
    <mergeCell ref="E51:F51"/>
    <mergeCell ref="G51:H51"/>
    <mergeCell ref="E52:F52"/>
    <mergeCell ref="G52:H52"/>
    <mergeCell ref="F67:G67"/>
    <mergeCell ref="F68:G68"/>
    <mergeCell ref="F69:G69"/>
    <mergeCell ref="F70:G70"/>
    <mergeCell ref="F71:G71"/>
    <mergeCell ref="F72:G72"/>
    <mergeCell ref="B60:D60"/>
    <mergeCell ref="F61:G61"/>
    <mergeCell ref="B62:J62"/>
    <mergeCell ref="F63:G63"/>
    <mergeCell ref="F64:G64"/>
    <mergeCell ref="F66:G66"/>
    <mergeCell ref="D63:E63"/>
    <mergeCell ref="D64:E64"/>
    <mergeCell ref="D66:E66"/>
    <mergeCell ref="D67:E67"/>
    <mergeCell ref="D68:E68"/>
    <mergeCell ref="D69:E69"/>
    <mergeCell ref="D70:E70"/>
    <mergeCell ref="D71:E71"/>
    <mergeCell ref="D72:E72"/>
    <mergeCell ref="D61:E61"/>
    <mergeCell ref="F73:G73"/>
    <mergeCell ref="F74:G74"/>
    <mergeCell ref="F75:G75"/>
    <mergeCell ref="B82:D82"/>
    <mergeCell ref="D83:E83"/>
    <mergeCell ref="F83:H83"/>
    <mergeCell ref="F76:G76"/>
    <mergeCell ref="F77:G77"/>
    <mergeCell ref="F78:G78"/>
    <mergeCell ref="F79:G79"/>
    <mergeCell ref="F80:G80"/>
    <mergeCell ref="D73:E73"/>
    <mergeCell ref="D74:E74"/>
    <mergeCell ref="D75:E75"/>
    <mergeCell ref="D76:E76"/>
    <mergeCell ref="D77:E77"/>
    <mergeCell ref="D78:E78"/>
    <mergeCell ref="D79:E79"/>
    <mergeCell ref="D80:E80"/>
    <mergeCell ref="D87:E87"/>
    <mergeCell ref="F87:H87"/>
    <mergeCell ref="D88:E88"/>
    <mergeCell ref="F88:H88"/>
    <mergeCell ref="D89:E89"/>
    <mergeCell ref="F89:H89"/>
    <mergeCell ref="D84:E84"/>
    <mergeCell ref="F84:H84"/>
    <mergeCell ref="D85:E85"/>
    <mergeCell ref="F85:H85"/>
    <mergeCell ref="D86:E86"/>
    <mergeCell ref="F86:H86"/>
    <mergeCell ref="D93:E93"/>
    <mergeCell ref="F93:H93"/>
    <mergeCell ref="D94:E94"/>
    <mergeCell ref="F94:H94"/>
    <mergeCell ref="D95:E95"/>
    <mergeCell ref="F95:H95"/>
    <mergeCell ref="D90:E90"/>
    <mergeCell ref="F90:H90"/>
    <mergeCell ref="D91:E91"/>
    <mergeCell ref="F91:H91"/>
    <mergeCell ref="D92:E92"/>
    <mergeCell ref="F92:H92"/>
    <mergeCell ref="E101:I101"/>
    <mergeCell ref="I103:J103"/>
    <mergeCell ref="D96:E96"/>
    <mergeCell ref="F96:H96"/>
    <mergeCell ref="D97:E97"/>
    <mergeCell ref="F97:H97"/>
    <mergeCell ref="D98:E98"/>
    <mergeCell ref="F98:H98"/>
    <mergeCell ref="B103:H103"/>
    <mergeCell ref="B105:G105"/>
    <mergeCell ref="B107:J107"/>
    <mergeCell ref="B108:I108"/>
    <mergeCell ref="E109:F109"/>
    <mergeCell ref="G109:H109"/>
    <mergeCell ref="B110:J110"/>
    <mergeCell ref="E111:F111"/>
    <mergeCell ref="G111:H111"/>
    <mergeCell ref="B112:J112"/>
    <mergeCell ref="E113:F113"/>
    <mergeCell ref="G113:H113"/>
    <mergeCell ref="B114:J114"/>
    <mergeCell ref="E115:F115"/>
    <mergeCell ref="G115:H115"/>
    <mergeCell ref="E116:F116"/>
    <mergeCell ref="G116:H116"/>
    <mergeCell ref="E117:F117"/>
    <mergeCell ref="G117:H117"/>
    <mergeCell ref="E118:F118"/>
    <mergeCell ref="G118:H118"/>
    <mergeCell ref="E119:F119"/>
    <mergeCell ref="G119:H119"/>
    <mergeCell ref="E120:F120"/>
    <mergeCell ref="G120:H120"/>
    <mergeCell ref="E121:F121"/>
    <mergeCell ref="G121:H121"/>
    <mergeCell ref="E122:F122"/>
    <mergeCell ref="G122:H122"/>
    <mergeCell ref="E123:F123"/>
    <mergeCell ref="G123:H123"/>
    <mergeCell ref="E124:F124"/>
    <mergeCell ref="G124:H124"/>
    <mergeCell ref="E125:F125"/>
    <mergeCell ref="G125:H125"/>
    <mergeCell ref="E126:F126"/>
    <mergeCell ref="G126:H126"/>
    <mergeCell ref="E127:F127"/>
    <mergeCell ref="G127:H127"/>
    <mergeCell ref="E128:F128"/>
    <mergeCell ref="G128:H128"/>
    <mergeCell ref="E129:F129"/>
    <mergeCell ref="G129:H129"/>
    <mergeCell ref="B131:J131"/>
    <mergeCell ref="B132:J132"/>
    <mergeCell ref="B133:J133"/>
    <mergeCell ref="B134:J134"/>
    <mergeCell ref="B135:F135"/>
    <mergeCell ref="B137:D137"/>
    <mergeCell ref="F138:G138"/>
    <mergeCell ref="B139:J139"/>
    <mergeCell ref="F140:G140"/>
    <mergeCell ref="F141:G141"/>
    <mergeCell ref="F143:G143"/>
    <mergeCell ref="F144:G144"/>
    <mergeCell ref="F145:G145"/>
    <mergeCell ref="F146:G146"/>
    <mergeCell ref="D138:E138"/>
    <mergeCell ref="D140:E140"/>
    <mergeCell ref="D141:E141"/>
    <mergeCell ref="D143:E143"/>
    <mergeCell ref="D144:E144"/>
    <mergeCell ref="D145:E145"/>
    <mergeCell ref="D146:E146"/>
    <mergeCell ref="F147:G147"/>
    <mergeCell ref="F148:G148"/>
    <mergeCell ref="F149:G149"/>
    <mergeCell ref="F150:G150"/>
    <mergeCell ref="F151:G151"/>
    <mergeCell ref="F152:G152"/>
    <mergeCell ref="F153:G153"/>
    <mergeCell ref="F154:G154"/>
    <mergeCell ref="F155:G155"/>
    <mergeCell ref="F156:G156"/>
    <mergeCell ref="F157:G157"/>
    <mergeCell ref="B159:D159"/>
    <mergeCell ref="D160:E160"/>
    <mergeCell ref="F160:H160"/>
    <mergeCell ref="D161:E161"/>
    <mergeCell ref="F161:H161"/>
    <mergeCell ref="D162:E162"/>
    <mergeCell ref="F162:H162"/>
    <mergeCell ref="D156:E156"/>
    <mergeCell ref="D157:E157"/>
    <mergeCell ref="D163:E163"/>
    <mergeCell ref="F163:H163"/>
    <mergeCell ref="D164:E164"/>
    <mergeCell ref="F164:H164"/>
    <mergeCell ref="D165:E165"/>
    <mergeCell ref="F165:H165"/>
    <mergeCell ref="D166:E166"/>
    <mergeCell ref="F166:H166"/>
    <mergeCell ref="D167:E167"/>
    <mergeCell ref="F167:H167"/>
    <mergeCell ref="D168:E168"/>
    <mergeCell ref="F168:H168"/>
    <mergeCell ref="D169:E169"/>
    <mergeCell ref="F169:H169"/>
    <mergeCell ref="D170:E170"/>
    <mergeCell ref="F170:H170"/>
    <mergeCell ref="D171:E171"/>
    <mergeCell ref="F171:H171"/>
    <mergeCell ref="D172:E172"/>
    <mergeCell ref="F172:H172"/>
    <mergeCell ref="D173:E173"/>
    <mergeCell ref="F173:H173"/>
    <mergeCell ref="D174:E174"/>
    <mergeCell ref="F174:H174"/>
    <mergeCell ref="D175:E175"/>
    <mergeCell ref="F175:H175"/>
    <mergeCell ref="E178:I178"/>
    <mergeCell ref="B181:G181"/>
    <mergeCell ref="B183:J183"/>
    <mergeCell ref="B184:I184"/>
    <mergeCell ref="E185:F185"/>
    <mergeCell ref="G185:H185"/>
    <mergeCell ref="B186:J186"/>
    <mergeCell ref="E187:F187"/>
    <mergeCell ref="G187:H187"/>
    <mergeCell ref="B188:J188"/>
    <mergeCell ref="E189:F189"/>
    <mergeCell ref="G189:H189"/>
    <mergeCell ref="G195:H195"/>
    <mergeCell ref="E196:F196"/>
    <mergeCell ref="G196:H196"/>
    <mergeCell ref="E197:F197"/>
    <mergeCell ref="G197:H197"/>
    <mergeCell ref="E198:F198"/>
    <mergeCell ref="G198:H198"/>
    <mergeCell ref="E199:F199"/>
    <mergeCell ref="G199:H199"/>
    <mergeCell ref="D217:E217"/>
    <mergeCell ref="G205:H205"/>
    <mergeCell ref="B207:J207"/>
    <mergeCell ref="B208:J208"/>
    <mergeCell ref="B209:J209"/>
    <mergeCell ref="B210:J210"/>
    <mergeCell ref="B211:F211"/>
    <mergeCell ref="B213:D213"/>
    <mergeCell ref="E200:F200"/>
    <mergeCell ref="G200:H200"/>
    <mergeCell ref="E201:F201"/>
    <mergeCell ref="G201:H201"/>
    <mergeCell ref="E202:F202"/>
    <mergeCell ref="G202:H202"/>
    <mergeCell ref="E203:F203"/>
    <mergeCell ref="G203:H203"/>
    <mergeCell ref="E204:F204"/>
    <mergeCell ref="G204:H204"/>
    <mergeCell ref="F225:G225"/>
    <mergeCell ref="F226:G226"/>
    <mergeCell ref="F227:G227"/>
    <mergeCell ref="F228:G228"/>
    <mergeCell ref="F229:G229"/>
    <mergeCell ref="F230:G230"/>
    <mergeCell ref="F231:G231"/>
    <mergeCell ref="F232:G232"/>
    <mergeCell ref="F214:G214"/>
    <mergeCell ref="B215:J215"/>
    <mergeCell ref="F216:G216"/>
    <mergeCell ref="F217:G217"/>
    <mergeCell ref="F219:G219"/>
    <mergeCell ref="F220:G220"/>
    <mergeCell ref="F221:G221"/>
    <mergeCell ref="F222:G222"/>
    <mergeCell ref="F223:G223"/>
    <mergeCell ref="D219:E219"/>
    <mergeCell ref="D220:E220"/>
    <mergeCell ref="D221:E221"/>
    <mergeCell ref="D222:E222"/>
    <mergeCell ref="D223:E223"/>
    <mergeCell ref="D214:E214"/>
    <mergeCell ref="D216:E216"/>
    <mergeCell ref="F233:G233"/>
    <mergeCell ref="B235:D235"/>
    <mergeCell ref="D236:E236"/>
    <mergeCell ref="F236:H236"/>
    <mergeCell ref="D237:E237"/>
    <mergeCell ref="F237:H237"/>
    <mergeCell ref="D238:E238"/>
    <mergeCell ref="F238:H238"/>
    <mergeCell ref="D239:E239"/>
    <mergeCell ref="F239:H239"/>
    <mergeCell ref="D233:E233"/>
    <mergeCell ref="D240:E240"/>
    <mergeCell ref="F240:H240"/>
    <mergeCell ref="D241:E241"/>
    <mergeCell ref="F241:H241"/>
    <mergeCell ref="D242:E242"/>
    <mergeCell ref="F242:H242"/>
    <mergeCell ref="D243:E243"/>
    <mergeCell ref="F243:H243"/>
    <mergeCell ref="D244:E244"/>
    <mergeCell ref="F244:H244"/>
    <mergeCell ref="D245:E245"/>
    <mergeCell ref="F245:H245"/>
    <mergeCell ref="D246:E246"/>
    <mergeCell ref="F246:H246"/>
    <mergeCell ref="D247:E247"/>
    <mergeCell ref="F247:H247"/>
    <mergeCell ref="D248:E248"/>
    <mergeCell ref="F248:H248"/>
    <mergeCell ref="D249:E249"/>
    <mergeCell ref="F249:H249"/>
    <mergeCell ref="D250:E250"/>
    <mergeCell ref="F250:H250"/>
    <mergeCell ref="D251:E251"/>
    <mergeCell ref="F251:H251"/>
    <mergeCell ref="E254:I254"/>
    <mergeCell ref="B257:G257"/>
    <mergeCell ref="B259:J259"/>
    <mergeCell ref="B260:I260"/>
    <mergeCell ref="E261:F261"/>
    <mergeCell ref="G261:H261"/>
    <mergeCell ref="B262:J262"/>
    <mergeCell ref="E263:F263"/>
    <mergeCell ref="G263:H263"/>
    <mergeCell ref="B264:J264"/>
    <mergeCell ref="E265:F265"/>
    <mergeCell ref="G265:H265"/>
    <mergeCell ref="B266:J266"/>
    <mergeCell ref="E267:F267"/>
    <mergeCell ref="G267:H267"/>
    <mergeCell ref="E268:F268"/>
    <mergeCell ref="G268:H268"/>
    <mergeCell ref="E269:F269"/>
    <mergeCell ref="G269:H269"/>
    <mergeCell ref="E270:F270"/>
    <mergeCell ref="G270:H270"/>
    <mergeCell ref="E271:F271"/>
    <mergeCell ref="G271:H271"/>
    <mergeCell ref="E272:F272"/>
    <mergeCell ref="G272:H272"/>
    <mergeCell ref="E273:F273"/>
    <mergeCell ref="G273:H273"/>
    <mergeCell ref="E274:F274"/>
    <mergeCell ref="G274:H274"/>
    <mergeCell ref="E275:F275"/>
    <mergeCell ref="G275:H275"/>
    <mergeCell ref="E276:F276"/>
    <mergeCell ref="G276:H276"/>
    <mergeCell ref="E277:F277"/>
    <mergeCell ref="G277:H277"/>
    <mergeCell ref="E278:F278"/>
    <mergeCell ref="G278:H278"/>
    <mergeCell ref="E279:F279"/>
    <mergeCell ref="G279:H279"/>
    <mergeCell ref="E280:F280"/>
    <mergeCell ref="G280:H280"/>
    <mergeCell ref="E281:F281"/>
    <mergeCell ref="G281:H281"/>
    <mergeCell ref="B283:J283"/>
    <mergeCell ref="B284:J284"/>
    <mergeCell ref="B285:J285"/>
    <mergeCell ref="B286:J286"/>
    <mergeCell ref="B287:F287"/>
    <mergeCell ref="B289:D289"/>
    <mergeCell ref="F290:G290"/>
    <mergeCell ref="B291:J291"/>
    <mergeCell ref="F292:G292"/>
    <mergeCell ref="D290:E290"/>
    <mergeCell ref="D292:E292"/>
    <mergeCell ref="F293:G293"/>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07:G307"/>
    <mergeCell ref="F308:G308"/>
    <mergeCell ref="F309:G309"/>
    <mergeCell ref="B311:D311"/>
    <mergeCell ref="D312:E312"/>
    <mergeCell ref="F312:H312"/>
    <mergeCell ref="D304:E304"/>
    <mergeCell ref="D305:E305"/>
    <mergeCell ref="D306:E306"/>
    <mergeCell ref="D307:E307"/>
    <mergeCell ref="D308:E308"/>
    <mergeCell ref="D309:E309"/>
    <mergeCell ref="D313:E313"/>
    <mergeCell ref="F313:H313"/>
    <mergeCell ref="D314:E314"/>
    <mergeCell ref="F314:H314"/>
    <mergeCell ref="D315:E315"/>
    <mergeCell ref="F315:H315"/>
    <mergeCell ref="D316:E316"/>
    <mergeCell ref="F316:H316"/>
    <mergeCell ref="D317:E317"/>
    <mergeCell ref="F317:H317"/>
    <mergeCell ref="D318:E318"/>
    <mergeCell ref="F318:H318"/>
    <mergeCell ref="D319:E319"/>
    <mergeCell ref="F319:H319"/>
    <mergeCell ref="D320:E320"/>
    <mergeCell ref="F320:H320"/>
    <mergeCell ref="D321:E321"/>
    <mergeCell ref="F321:H321"/>
    <mergeCell ref="D322:E322"/>
    <mergeCell ref="F322:H322"/>
    <mergeCell ref="B335:J335"/>
    <mergeCell ref="B336:I336"/>
    <mergeCell ref="E337:F337"/>
    <mergeCell ref="G337:H337"/>
    <mergeCell ref="B338:J338"/>
    <mergeCell ref="E339:F339"/>
    <mergeCell ref="G339:H339"/>
    <mergeCell ref="D323:E323"/>
    <mergeCell ref="F323:H323"/>
    <mergeCell ref="D324:E324"/>
    <mergeCell ref="F324:H324"/>
    <mergeCell ref="D325:E325"/>
    <mergeCell ref="F325:H325"/>
    <mergeCell ref="D326:E326"/>
    <mergeCell ref="F326:H326"/>
    <mergeCell ref="D327:E327"/>
    <mergeCell ref="F327:H327"/>
    <mergeCell ref="E330:I330"/>
    <mergeCell ref="B333:G333"/>
    <mergeCell ref="D369:E369"/>
    <mergeCell ref="E357:F357"/>
    <mergeCell ref="G357:H357"/>
    <mergeCell ref="B359:J359"/>
    <mergeCell ref="B360:J360"/>
    <mergeCell ref="B361:J361"/>
    <mergeCell ref="B362:J362"/>
    <mergeCell ref="B363:F363"/>
    <mergeCell ref="E351:F351"/>
    <mergeCell ref="G351:H351"/>
    <mergeCell ref="E352:F352"/>
    <mergeCell ref="G352:H352"/>
    <mergeCell ref="E353:F353"/>
    <mergeCell ref="G353:H353"/>
    <mergeCell ref="E354:F354"/>
    <mergeCell ref="G354:H354"/>
    <mergeCell ref="E355:F355"/>
    <mergeCell ref="G355:H355"/>
    <mergeCell ref="E356:F356"/>
    <mergeCell ref="G356:H356"/>
    <mergeCell ref="F376:G376"/>
    <mergeCell ref="F377:G377"/>
    <mergeCell ref="F378:G378"/>
    <mergeCell ref="F379:G379"/>
    <mergeCell ref="F380:G380"/>
    <mergeCell ref="F381:G381"/>
    <mergeCell ref="F382:G382"/>
    <mergeCell ref="F383:G383"/>
    <mergeCell ref="D383:E383"/>
    <mergeCell ref="D376:E376"/>
    <mergeCell ref="D377:E377"/>
    <mergeCell ref="D378:E378"/>
    <mergeCell ref="D379:E379"/>
    <mergeCell ref="D380:E380"/>
    <mergeCell ref="D381:E381"/>
    <mergeCell ref="D382:E382"/>
    <mergeCell ref="F384:G384"/>
    <mergeCell ref="F385:G385"/>
    <mergeCell ref="B387:D387"/>
    <mergeCell ref="D388:E388"/>
    <mergeCell ref="F388:H388"/>
    <mergeCell ref="E406:I406"/>
    <mergeCell ref="D396:E396"/>
    <mergeCell ref="F396:H396"/>
    <mergeCell ref="D397:E397"/>
    <mergeCell ref="F397:H397"/>
    <mergeCell ref="D398:E398"/>
    <mergeCell ref="F398:H398"/>
    <mergeCell ref="D399:E399"/>
    <mergeCell ref="F399:H399"/>
    <mergeCell ref="D400:E400"/>
    <mergeCell ref="F400:H400"/>
    <mergeCell ref="D389:E389"/>
    <mergeCell ref="F389:H389"/>
    <mergeCell ref="D390:E390"/>
    <mergeCell ref="F390:H390"/>
    <mergeCell ref="D384:E384"/>
    <mergeCell ref="D385:E385"/>
    <mergeCell ref="D401:E401"/>
    <mergeCell ref="F401:H401"/>
    <mergeCell ref="D402:E402"/>
    <mergeCell ref="F402:H402"/>
    <mergeCell ref="D403:E403"/>
    <mergeCell ref="F403:H403"/>
    <mergeCell ref="D391:E391"/>
    <mergeCell ref="F391:H391"/>
    <mergeCell ref="D392:E392"/>
    <mergeCell ref="F392:H392"/>
    <mergeCell ref="D393:E393"/>
    <mergeCell ref="F393:H393"/>
    <mergeCell ref="D394:E394"/>
    <mergeCell ref="F394:H394"/>
    <mergeCell ref="D395:E395"/>
    <mergeCell ref="F395:H395"/>
    <mergeCell ref="D230:E230"/>
    <mergeCell ref="D231:E231"/>
    <mergeCell ref="D232:E232"/>
    <mergeCell ref="D147:E147"/>
    <mergeCell ref="D148:E148"/>
    <mergeCell ref="D149:E149"/>
    <mergeCell ref="D150:E150"/>
    <mergeCell ref="D151:E151"/>
    <mergeCell ref="D152:E152"/>
    <mergeCell ref="D153:E153"/>
    <mergeCell ref="D154:E154"/>
    <mergeCell ref="D155:E155"/>
    <mergeCell ref="E205:F205"/>
    <mergeCell ref="E195:F195"/>
    <mergeCell ref="B190:J190"/>
    <mergeCell ref="E191:F191"/>
    <mergeCell ref="G191:H191"/>
    <mergeCell ref="E192:F192"/>
    <mergeCell ref="G192:H192"/>
    <mergeCell ref="E193:F193"/>
    <mergeCell ref="G193:H193"/>
    <mergeCell ref="E194:F194"/>
    <mergeCell ref="G194:H194"/>
    <mergeCell ref="F224:G224"/>
    <mergeCell ref="E346:F346"/>
    <mergeCell ref="B340:J340"/>
    <mergeCell ref="E341:F341"/>
    <mergeCell ref="G341:H341"/>
    <mergeCell ref="B342:J342"/>
    <mergeCell ref="E343:F343"/>
    <mergeCell ref="G343:H343"/>
    <mergeCell ref="E344:F344"/>
    <mergeCell ref="G344:H344"/>
    <mergeCell ref="E345:F345"/>
    <mergeCell ref="G345:H345"/>
    <mergeCell ref="G346:H346"/>
    <mergeCell ref="E347:F347"/>
    <mergeCell ref="G347:H347"/>
    <mergeCell ref="E348:F348"/>
    <mergeCell ref="G348:H348"/>
    <mergeCell ref="E349:F349"/>
    <mergeCell ref="G349:H349"/>
    <mergeCell ref="E350:F350"/>
    <mergeCell ref="G350:H350"/>
    <mergeCell ref="D375:E375"/>
    <mergeCell ref="B365:D365"/>
    <mergeCell ref="F375:G375"/>
    <mergeCell ref="F366:G366"/>
    <mergeCell ref="B367:J367"/>
    <mergeCell ref="F368:G368"/>
    <mergeCell ref="F369:G369"/>
    <mergeCell ref="F371:G371"/>
    <mergeCell ref="F372:G372"/>
    <mergeCell ref="F373:G373"/>
    <mergeCell ref="F374:G374"/>
    <mergeCell ref="D371:E371"/>
    <mergeCell ref="D372:E372"/>
    <mergeCell ref="D373:E373"/>
    <mergeCell ref="D374:E374"/>
    <mergeCell ref="D368:E368"/>
    <mergeCell ref="D293:E293"/>
    <mergeCell ref="D366:E366"/>
    <mergeCell ref="F5:G5"/>
    <mergeCell ref="C12:J12"/>
    <mergeCell ref="C13:J13"/>
    <mergeCell ref="C14:J14"/>
    <mergeCell ref="C15:J15"/>
    <mergeCell ref="B11:C11"/>
    <mergeCell ref="C16:J16"/>
    <mergeCell ref="D295:E295"/>
    <mergeCell ref="D296:E296"/>
    <mergeCell ref="D297:E297"/>
    <mergeCell ref="D298:E298"/>
    <mergeCell ref="D299:E299"/>
    <mergeCell ref="D300:E300"/>
    <mergeCell ref="D301:E301"/>
    <mergeCell ref="D302:E302"/>
    <mergeCell ref="D303:E303"/>
    <mergeCell ref="D224:E224"/>
    <mergeCell ref="D225:E225"/>
    <mergeCell ref="D226:E226"/>
    <mergeCell ref="D227:E227"/>
    <mergeCell ref="D228:E228"/>
    <mergeCell ref="D229:E229"/>
  </mergeCells>
  <conditionalFormatting sqref="J38:J52">
    <cfRule type="expression" dxfId="4" priority="79">
      <formula>IF(J38="","",J38&lt;&gt;1)</formula>
    </cfRule>
  </conditionalFormatting>
  <conditionalFormatting sqref="J115:J129">
    <cfRule type="expression" dxfId="3" priority="4">
      <formula>IF(J115="","",J115&lt;&gt;1)</formula>
    </cfRule>
  </conditionalFormatting>
  <conditionalFormatting sqref="J191:J205">
    <cfRule type="expression" dxfId="2" priority="3">
      <formula>IF(J191="","",J191&lt;&gt;1)</formula>
    </cfRule>
  </conditionalFormatting>
  <conditionalFormatting sqref="J267:J281">
    <cfRule type="expression" dxfId="1" priority="2">
      <formula>IF(J267="","",J267&lt;&gt;1)</formula>
    </cfRule>
  </conditionalFormatting>
  <conditionalFormatting sqref="J343:J357">
    <cfRule type="expression" dxfId="0" priority="1">
      <formula>IF(J343="","",J343&lt;&gt;1)</formula>
    </cfRule>
  </conditionalFormatting>
  <dataValidations count="9">
    <dataValidation allowBlank="1" error="Es sind maximal Personalaufwendungen in Höhe von 62.000 € pro Jahr und Vollzeitstelle förderfähig." sqref="F66:G80 IU66:IV80 SQ66:SR80 ACM66:ACN80 AMI66:AMJ80 AWE66:AWF80 BGA66:BGB80 BPW66:BPX80 BZS66:BZT80 CJO66:CJP80 CTK66:CTL80 DDG66:DDH80 DNC66:DND80 DWY66:DWZ80 EGU66:EGV80 EQQ66:EQR80 FAM66:FAN80 FKI66:FKJ80 FUE66:FUF80 GEA66:GEB80 GNW66:GNX80 GXS66:GXT80 HHO66:HHP80 HRK66:HRL80 IBG66:IBH80 ILC66:ILD80 IUY66:IUZ80 JEU66:JEV80 JOQ66:JOR80 JYM66:JYN80 KII66:KIJ80 KSE66:KSF80 LCA66:LCB80 LLW66:LLX80 LVS66:LVT80 MFO66:MFP80 MPK66:MPL80 MZG66:MZH80 NJC66:NJD80 NSY66:NSZ80 OCU66:OCV80 OMQ66:OMR80 OWM66:OWN80 PGI66:PGJ80 PQE66:PQF80 QAA66:QAB80 QJW66:QJX80 QTS66:QTT80 RDO66:RDP80 RNK66:RNL80 RXG66:RXH80 SHC66:SHD80 SQY66:SQZ80 TAU66:TAV80 TKQ66:TKR80 TUM66:TUN80 UEI66:UEJ80 UOE66:UOF80 UYA66:UYB80 VHW66:VHX80 VRS66:VRT80 WBO66:WBP80 WLK66:WLL80 WVG66:WVH80 F65513:G65522 IU65513:IV65522 SQ65513:SR65522 ACM65513:ACN65522 AMI65513:AMJ65522 AWE65513:AWF65522 BGA65513:BGB65522 BPW65513:BPX65522 BZS65513:BZT65522 CJO65513:CJP65522 CTK65513:CTL65522 DDG65513:DDH65522 DNC65513:DND65522 DWY65513:DWZ65522 EGU65513:EGV65522 EQQ65513:EQR65522 FAM65513:FAN65522 FKI65513:FKJ65522 FUE65513:FUF65522 GEA65513:GEB65522 GNW65513:GNX65522 GXS65513:GXT65522 HHO65513:HHP65522 HRK65513:HRL65522 IBG65513:IBH65522 ILC65513:ILD65522 IUY65513:IUZ65522 JEU65513:JEV65522 JOQ65513:JOR65522 JYM65513:JYN65522 KII65513:KIJ65522 KSE65513:KSF65522 LCA65513:LCB65522 LLW65513:LLX65522 LVS65513:LVT65522 MFO65513:MFP65522 MPK65513:MPL65522 MZG65513:MZH65522 NJC65513:NJD65522 NSY65513:NSZ65522 OCU65513:OCV65522 OMQ65513:OMR65522 OWM65513:OWN65522 PGI65513:PGJ65522 PQE65513:PQF65522 QAA65513:QAB65522 QJW65513:QJX65522 QTS65513:QTT65522 RDO65513:RDP65522 RNK65513:RNL65522 RXG65513:RXH65522 SHC65513:SHD65522 SQY65513:SQZ65522 TAU65513:TAV65522 TKQ65513:TKR65522 TUM65513:TUN65522 UEI65513:UEJ65522 UOE65513:UOF65522 UYA65513:UYB65522 VHW65513:VHX65522 VRS65513:VRT65522 WBO65513:WBP65522 WLK65513:WLL65522 WVG65513:WVH65522 F131049:G131058 IU131049:IV131058 SQ131049:SR131058 ACM131049:ACN131058 AMI131049:AMJ131058 AWE131049:AWF131058 BGA131049:BGB131058 BPW131049:BPX131058 BZS131049:BZT131058 CJO131049:CJP131058 CTK131049:CTL131058 DDG131049:DDH131058 DNC131049:DND131058 DWY131049:DWZ131058 EGU131049:EGV131058 EQQ131049:EQR131058 FAM131049:FAN131058 FKI131049:FKJ131058 FUE131049:FUF131058 GEA131049:GEB131058 GNW131049:GNX131058 GXS131049:GXT131058 HHO131049:HHP131058 HRK131049:HRL131058 IBG131049:IBH131058 ILC131049:ILD131058 IUY131049:IUZ131058 JEU131049:JEV131058 JOQ131049:JOR131058 JYM131049:JYN131058 KII131049:KIJ131058 KSE131049:KSF131058 LCA131049:LCB131058 LLW131049:LLX131058 LVS131049:LVT131058 MFO131049:MFP131058 MPK131049:MPL131058 MZG131049:MZH131058 NJC131049:NJD131058 NSY131049:NSZ131058 OCU131049:OCV131058 OMQ131049:OMR131058 OWM131049:OWN131058 PGI131049:PGJ131058 PQE131049:PQF131058 QAA131049:QAB131058 QJW131049:QJX131058 QTS131049:QTT131058 RDO131049:RDP131058 RNK131049:RNL131058 RXG131049:RXH131058 SHC131049:SHD131058 SQY131049:SQZ131058 TAU131049:TAV131058 TKQ131049:TKR131058 TUM131049:TUN131058 UEI131049:UEJ131058 UOE131049:UOF131058 UYA131049:UYB131058 VHW131049:VHX131058 VRS131049:VRT131058 WBO131049:WBP131058 WLK131049:WLL131058 WVG131049:WVH131058 F196585:G196594 IU196585:IV196594 SQ196585:SR196594 ACM196585:ACN196594 AMI196585:AMJ196594 AWE196585:AWF196594 BGA196585:BGB196594 BPW196585:BPX196594 BZS196585:BZT196594 CJO196585:CJP196594 CTK196585:CTL196594 DDG196585:DDH196594 DNC196585:DND196594 DWY196585:DWZ196594 EGU196585:EGV196594 EQQ196585:EQR196594 FAM196585:FAN196594 FKI196585:FKJ196594 FUE196585:FUF196594 GEA196585:GEB196594 GNW196585:GNX196594 GXS196585:GXT196594 HHO196585:HHP196594 HRK196585:HRL196594 IBG196585:IBH196594 ILC196585:ILD196594 IUY196585:IUZ196594 JEU196585:JEV196594 JOQ196585:JOR196594 JYM196585:JYN196594 KII196585:KIJ196594 KSE196585:KSF196594 LCA196585:LCB196594 LLW196585:LLX196594 LVS196585:LVT196594 MFO196585:MFP196594 MPK196585:MPL196594 MZG196585:MZH196594 NJC196585:NJD196594 NSY196585:NSZ196594 OCU196585:OCV196594 OMQ196585:OMR196594 OWM196585:OWN196594 PGI196585:PGJ196594 PQE196585:PQF196594 QAA196585:QAB196594 QJW196585:QJX196594 QTS196585:QTT196594 RDO196585:RDP196594 RNK196585:RNL196594 RXG196585:RXH196594 SHC196585:SHD196594 SQY196585:SQZ196594 TAU196585:TAV196594 TKQ196585:TKR196594 TUM196585:TUN196594 UEI196585:UEJ196594 UOE196585:UOF196594 UYA196585:UYB196594 VHW196585:VHX196594 VRS196585:VRT196594 WBO196585:WBP196594 WLK196585:WLL196594 WVG196585:WVH196594 F262121:G262130 IU262121:IV262130 SQ262121:SR262130 ACM262121:ACN262130 AMI262121:AMJ262130 AWE262121:AWF262130 BGA262121:BGB262130 BPW262121:BPX262130 BZS262121:BZT262130 CJO262121:CJP262130 CTK262121:CTL262130 DDG262121:DDH262130 DNC262121:DND262130 DWY262121:DWZ262130 EGU262121:EGV262130 EQQ262121:EQR262130 FAM262121:FAN262130 FKI262121:FKJ262130 FUE262121:FUF262130 GEA262121:GEB262130 GNW262121:GNX262130 GXS262121:GXT262130 HHO262121:HHP262130 HRK262121:HRL262130 IBG262121:IBH262130 ILC262121:ILD262130 IUY262121:IUZ262130 JEU262121:JEV262130 JOQ262121:JOR262130 JYM262121:JYN262130 KII262121:KIJ262130 KSE262121:KSF262130 LCA262121:LCB262130 LLW262121:LLX262130 LVS262121:LVT262130 MFO262121:MFP262130 MPK262121:MPL262130 MZG262121:MZH262130 NJC262121:NJD262130 NSY262121:NSZ262130 OCU262121:OCV262130 OMQ262121:OMR262130 OWM262121:OWN262130 PGI262121:PGJ262130 PQE262121:PQF262130 QAA262121:QAB262130 QJW262121:QJX262130 QTS262121:QTT262130 RDO262121:RDP262130 RNK262121:RNL262130 RXG262121:RXH262130 SHC262121:SHD262130 SQY262121:SQZ262130 TAU262121:TAV262130 TKQ262121:TKR262130 TUM262121:TUN262130 UEI262121:UEJ262130 UOE262121:UOF262130 UYA262121:UYB262130 VHW262121:VHX262130 VRS262121:VRT262130 WBO262121:WBP262130 WLK262121:WLL262130 WVG262121:WVH262130 F327657:G327666 IU327657:IV327666 SQ327657:SR327666 ACM327657:ACN327666 AMI327657:AMJ327666 AWE327657:AWF327666 BGA327657:BGB327666 BPW327657:BPX327666 BZS327657:BZT327666 CJO327657:CJP327666 CTK327657:CTL327666 DDG327657:DDH327666 DNC327657:DND327666 DWY327657:DWZ327666 EGU327657:EGV327666 EQQ327657:EQR327666 FAM327657:FAN327666 FKI327657:FKJ327666 FUE327657:FUF327666 GEA327657:GEB327666 GNW327657:GNX327666 GXS327657:GXT327666 HHO327657:HHP327666 HRK327657:HRL327666 IBG327657:IBH327666 ILC327657:ILD327666 IUY327657:IUZ327666 JEU327657:JEV327666 JOQ327657:JOR327666 JYM327657:JYN327666 KII327657:KIJ327666 KSE327657:KSF327666 LCA327657:LCB327666 LLW327657:LLX327666 LVS327657:LVT327666 MFO327657:MFP327666 MPK327657:MPL327666 MZG327657:MZH327666 NJC327657:NJD327666 NSY327657:NSZ327666 OCU327657:OCV327666 OMQ327657:OMR327666 OWM327657:OWN327666 PGI327657:PGJ327666 PQE327657:PQF327666 QAA327657:QAB327666 QJW327657:QJX327666 QTS327657:QTT327666 RDO327657:RDP327666 RNK327657:RNL327666 RXG327657:RXH327666 SHC327657:SHD327666 SQY327657:SQZ327666 TAU327657:TAV327666 TKQ327657:TKR327666 TUM327657:TUN327666 UEI327657:UEJ327666 UOE327657:UOF327666 UYA327657:UYB327666 VHW327657:VHX327666 VRS327657:VRT327666 WBO327657:WBP327666 WLK327657:WLL327666 WVG327657:WVH327666 F393193:G393202 IU393193:IV393202 SQ393193:SR393202 ACM393193:ACN393202 AMI393193:AMJ393202 AWE393193:AWF393202 BGA393193:BGB393202 BPW393193:BPX393202 BZS393193:BZT393202 CJO393193:CJP393202 CTK393193:CTL393202 DDG393193:DDH393202 DNC393193:DND393202 DWY393193:DWZ393202 EGU393193:EGV393202 EQQ393193:EQR393202 FAM393193:FAN393202 FKI393193:FKJ393202 FUE393193:FUF393202 GEA393193:GEB393202 GNW393193:GNX393202 GXS393193:GXT393202 HHO393193:HHP393202 HRK393193:HRL393202 IBG393193:IBH393202 ILC393193:ILD393202 IUY393193:IUZ393202 JEU393193:JEV393202 JOQ393193:JOR393202 JYM393193:JYN393202 KII393193:KIJ393202 KSE393193:KSF393202 LCA393193:LCB393202 LLW393193:LLX393202 LVS393193:LVT393202 MFO393193:MFP393202 MPK393193:MPL393202 MZG393193:MZH393202 NJC393193:NJD393202 NSY393193:NSZ393202 OCU393193:OCV393202 OMQ393193:OMR393202 OWM393193:OWN393202 PGI393193:PGJ393202 PQE393193:PQF393202 QAA393193:QAB393202 QJW393193:QJX393202 QTS393193:QTT393202 RDO393193:RDP393202 RNK393193:RNL393202 RXG393193:RXH393202 SHC393193:SHD393202 SQY393193:SQZ393202 TAU393193:TAV393202 TKQ393193:TKR393202 TUM393193:TUN393202 UEI393193:UEJ393202 UOE393193:UOF393202 UYA393193:UYB393202 VHW393193:VHX393202 VRS393193:VRT393202 WBO393193:WBP393202 WLK393193:WLL393202 WVG393193:WVH393202 F458729:G458738 IU458729:IV458738 SQ458729:SR458738 ACM458729:ACN458738 AMI458729:AMJ458738 AWE458729:AWF458738 BGA458729:BGB458738 BPW458729:BPX458738 BZS458729:BZT458738 CJO458729:CJP458738 CTK458729:CTL458738 DDG458729:DDH458738 DNC458729:DND458738 DWY458729:DWZ458738 EGU458729:EGV458738 EQQ458729:EQR458738 FAM458729:FAN458738 FKI458729:FKJ458738 FUE458729:FUF458738 GEA458729:GEB458738 GNW458729:GNX458738 GXS458729:GXT458738 HHO458729:HHP458738 HRK458729:HRL458738 IBG458729:IBH458738 ILC458729:ILD458738 IUY458729:IUZ458738 JEU458729:JEV458738 JOQ458729:JOR458738 JYM458729:JYN458738 KII458729:KIJ458738 KSE458729:KSF458738 LCA458729:LCB458738 LLW458729:LLX458738 LVS458729:LVT458738 MFO458729:MFP458738 MPK458729:MPL458738 MZG458729:MZH458738 NJC458729:NJD458738 NSY458729:NSZ458738 OCU458729:OCV458738 OMQ458729:OMR458738 OWM458729:OWN458738 PGI458729:PGJ458738 PQE458729:PQF458738 QAA458729:QAB458738 QJW458729:QJX458738 QTS458729:QTT458738 RDO458729:RDP458738 RNK458729:RNL458738 RXG458729:RXH458738 SHC458729:SHD458738 SQY458729:SQZ458738 TAU458729:TAV458738 TKQ458729:TKR458738 TUM458729:TUN458738 UEI458729:UEJ458738 UOE458729:UOF458738 UYA458729:UYB458738 VHW458729:VHX458738 VRS458729:VRT458738 WBO458729:WBP458738 WLK458729:WLL458738 WVG458729:WVH458738 F524265:G524274 IU524265:IV524274 SQ524265:SR524274 ACM524265:ACN524274 AMI524265:AMJ524274 AWE524265:AWF524274 BGA524265:BGB524274 BPW524265:BPX524274 BZS524265:BZT524274 CJO524265:CJP524274 CTK524265:CTL524274 DDG524265:DDH524274 DNC524265:DND524274 DWY524265:DWZ524274 EGU524265:EGV524274 EQQ524265:EQR524274 FAM524265:FAN524274 FKI524265:FKJ524274 FUE524265:FUF524274 GEA524265:GEB524274 GNW524265:GNX524274 GXS524265:GXT524274 HHO524265:HHP524274 HRK524265:HRL524274 IBG524265:IBH524274 ILC524265:ILD524274 IUY524265:IUZ524274 JEU524265:JEV524274 JOQ524265:JOR524274 JYM524265:JYN524274 KII524265:KIJ524274 KSE524265:KSF524274 LCA524265:LCB524274 LLW524265:LLX524274 LVS524265:LVT524274 MFO524265:MFP524274 MPK524265:MPL524274 MZG524265:MZH524274 NJC524265:NJD524274 NSY524265:NSZ524274 OCU524265:OCV524274 OMQ524265:OMR524274 OWM524265:OWN524274 PGI524265:PGJ524274 PQE524265:PQF524274 QAA524265:QAB524274 QJW524265:QJX524274 QTS524265:QTT524274 RDO524265:RDP524274 RNK524265:RNL524274 RXG524265:RXH524274 SHC524265:SHD524274 SQY524265:SQZ524274 TAU524265:TAV524274 TKQ524265:TKR524274 TUM524265:TUN524274 UEI524265:UEJ524274 UOE524265:UOF524274 UYA524265:UYB524274 VHW524265:VHX524274 VRS524265:VRT524274 WBO524265:WBP524274 WLK524265:WLL524274 WVG524265:WVH524274 F589801:G589810 IU589801:IV589810 SQ589801:SR589810 ACM589801:ACN589810 AMI589801:AMJ589810 AWE589801:AWF589810 BGA589801:BGB589810 BPW589801:BPX589810 BZS589801:BZT589810 CJO589801:CJP589810 CTK589801:CTL589810 DDG589801:DDH589810 DNC589801:DND589810 DWY589801:DWZ589810 EGU589801:EGV589810 EQQ589801:EQR589810 FAM589801:FAN589810 FKI589801:FKJ589810 FUE589801:FUF589810 GEA589801:GEB589810 GNW589801:GNX589810 GXS589801:GXT589810 HHO589801:HHP589810 HRK589801:HRL589810 IBG589801:IBH589810 ILC589801:ILD589810 IUY589801:IUZ589810 JEU589801:JEV589810 JOQ589801:JOR589810 JYM589801:JYN589810 KII589801:KIJ589810 KSE589801:KSF589810 LCA589801:LCB589810 LLW589801:LLX589810 LVS589801:LVT589810 MFO589801:MFP589810 MPK589801:MPL589810 MZG589801:MZH589810 NJC589801:NJD589810 NSY589801:NSZ589810 OCU589801:OCV589810 OMQ589801:OMR589810 OWM589801:OWN589810 PGI589801:PGJ589810 PQE589801:PQF589810 QAA589801:QAB589810 QJW589801:QJX589810 QTS589801:QTT589810 RDO589801:RDP589810 RNK589801:RNL589810 RXG589801:RXH589810 SHC589801:SHD589810 SQY589801:SQZ589810 TAU589801:TAV589810 TKQ589801:TKR589810 TUM589801:TUN589810 UEI589801:UEJ589810 UOE589801:UOF589810 UYA589801:UYB589810 VHW589801:VHX589810 VRS589801:VRT589810 WBO589801:WBP589810 WLK589801:WLL589810 WVG589801:WVH589810 F655337:G655346 IU655337:IV655346 SQ655337:SR655346 ACM655337:ACN655346 AMI655337:AMJ655346 AWE655337:AWF655346 BGA655337:BGB655346 BPW655337:BPX655346 BZS655337:BZT655346 CJO655337:CJP655346 CTK655337:CTL655346 DDG655337:DDH655346 DNC655337:DND655346 DWY655337:DWZ655346 EGU655337:EGV655346 EQQ655337:EQR655346 FAM655337:FAN655346 FKI655337:FKJ655346 FUE655337:FUF655346 GEA655337:GEB655346 GNW655337:GNX655346 GXS655337:GXT655346 HHO655337:HHP655346 HRK655337:HRL655346 IBG655337:IBH655346 ILC655337:ILD655346 IUY655337:IUZ655346 JEU655337:JEV655346 JOQ655337:JOR655346 JYM655337:JYN655346 KII655337:KIJ655346 KSE655337:KSF655346 LCA655337:LCB655346 LLW655337:LLX655346 LVS655337:LVT655346 MFO655337:MFP655346 MPK655337:MPL655346 MZG655337:MZH655346 NJC655337:NJD655346 NSY655337:NSZ655346 OCU655337:OCV655346 OMQ655337:OMR655346 OWM655337:OWN655346 PGI655337:PGJ655346 PQE655337:PQF655346 QAA655337:QAB655346 QJW655337:QJX655346 QTS655337:QTT655346 RDO655337:RDP655346 RNK655337:RNL655346 RXG655337:RXH655346 SHC655337:SHD655346 SQY655337:SQZ655346 TAU655337:TAV655346 TKQ655337:TKR655346 TUM655337:TUN655346 UEI655337:UEJ655346 UOE655337:UOF655346 UYA655337:UYB655346 VHW655337:VHX655346 VRS655337:VRT655346 WBO655337:WBP655346 WLK655337:WLL655346 WVG655337:WVH655346 F720873:G720882 IU720873:IV720882 SQ720873:SR720882 ACM720873:ACN720882 AMI720873:AMJ720882 AWE720873:AWF720882 BGA720873:BGB720882 BPW720873:BPX720882 BZS720873:BZT720882 CJO720873:CJP720882 CTK720873:CTL720882 DDG720873:DDH720882 DNC720873:DND720882 DWY720873:DWZ720882 EGU720873:EGV720882 EQQ720873:EQR720882 FAM720873:FAN720882 FKI720873:FKJ720882 FUE720873:FUF720882 GEA720873:GEB720882 GNW720873:GNX720882 GXS720873:GXT720882 HHO720873:HHP720882 HRK720873:HRL720882 IBG720873:IBH720882 ILC720873:ILD720882 IUY720873:IUZ720882 JEU720873:JEV720882 JOQ720873:JOR720882 JYM720873:JYN720882 KII720873:KIJ720882 KSE720873:KSF720882 LCA720873:LCB720882 LLW720873:LLX720882 LVS720873:LVT720882 MFO720873:MFP720882 MPK720873:MPL720882 MZG720873:MZH720882 NJC720873:NJD720882 NSY720873:NSZ720882 OCU720873:OCV720882 OMQ720873:OMR720882 OWM720873:OWN720882 PGI720873:PGJ720882 PQE720873:PQF720882 QAA720873:QAB720882 QJW720873:QJX720882 QTS720873:QTT720882 RDO720873:RDP720882 RNK720873:RNL720882 RXG720873:RXH720882 SHC720873:SHD720882 SQY720873:SQZ720882 TAU720873:TAV720882 TKQ720873:TKR720882 TUM720873:TUN720882 UEI720873:UEJ720882 UOE720873:UOF720882 UYA720873:UYB720882 VHW720873:VHX720882 VRS720873:VRT720882 WBO720873:WBP720882 WLK720873:WLL720882 WVG720873:WVH720882 F786409:G786418 IU786409:IV786418 SQ786409:SR786418 ACM786409:ACN786418 AMI786409:AMJ786418 AWE786409:AWF786418 BGA786409:BGB786418 BPW786409:BPX786418 BZS786409:BZT786418 CJO786409:CJP786418 CTK786409:CTL786418 DDG786409:DDH786418 DNC786409:DND786418 DWY786409:DWZ786418 EGU786409:EGV786418 EQQ786409:EQR786418 FAM786409:FAN786418 FKI786409:FKJ786418 FUE786409:FUF786418 GEA786409:GEB786418 GNW786409:GNX786418 GXS786409:GXT786418 HHO786409:HHP786418 HRK786409:HRL786418 IBG786409:IBH786418 ILC786409:ILD786418 IUY786409:IUZ786418 JEU786409:JEV786418 JOQ786409:JOR786418 JYM786409:JYN786418 KII786409:KIJ786418 KSE786409:KSF786418 LCA786409:LCB786418 LLW786409:LLX786418 LVS786409:LVT786418 MFO786409:MFP786418 MPK786409:MPL786418 MZG786409:MZH786418 NJC786409:NJD786418 NSY786409:NSZ786418 OCU786409:OCV786418 OMQ786409:OMR786418 OWM786409:OWN786418 PGI786409:PGJ786418 PQE786409:PQF786418 QAA786409:QAB786418 QJW786409:QJX786418 QTS786409:QTT786418 RDO786409:RDP786418 RNK786409:RNL786418 RXG786409:RXH786418 SHC786409:SHD786418 SQY786409:SQZ786418 TAU786409:TAV786418 TKQ786409:TKR786418 TUM786409:TUN786418 UEI786409:UEJ786418 UOE786409:UOF786418 UYA786409:UYB786418 VHW786409:VHX786418 VRS786409:VRT786418 WBO786409:WBP786418 WLK786409:WLL786418 WVG786409:WVH786418 F851945:G851954 IU851945:IV851954 SQ851945:SR851954 ACM851945:ACN851954 AMI851945:AMJ851954 AWE851945:AWF851954 BGA851945:BGB851954 BPW851945:BPX851954 BZS851945:BZT851954 CJO851945:CJP851954 CTK851945:CTL851954 DDG851945:DDH851954 DNC851945:DND851954 DWY851945:DWZ851954 EGU851945:EGV851954 EQQ851945:EQR851954 FAM851945:FAN851954 FKI851945:FKJ851954 FUE851945:FUF851954 GEA851945:GEB851954 GNW851945:GNX851954 GXS851945:GXT851954 HHO851945:HHP851954 HRK851945:HRL851954 IBG851945:IBH851954 ILC851945:ILD851954 IUY851945:IUZ851954 JEU851945:JEV851954 JOQ851945:JOR851954 JYM851945:JYN851954 KII851945:KIJ851954 KSE851945:KSF851954 LCA851945:LCB851954 LLW851945:LLX851954 LVS851945:LVT851954 MFO851945:MFP851954 MPK851945:MPL851954 MZG851945:MZH851954 NJC851945:NJD851954 NSY851945:NSZ851954 OCU851945:OCV851954 OMQ851945:OMR851954 OWM851945:OWN851954 PGI851945:PGJ851954 PQE851945:PQF851954 QAA851945:QAB851954 QJW851945:QJX851954 QTS851945:QTT851954 RDO851945:RDP851954 RNK851945:RNL851954 RXG851945:RXH851954 SHC851945:SHD851954 SQY851945:SQZ851954 TAU851945:TAV851954 TKQ851945:TKR851954 TUM851945:TUN851954 UEI851945:UEJ851954 UOE851945:UOF851954 UYA851945:UYB851954 VHW851945:VHX851954 VRS851945:VRT851954 WBO851945:WBP851954 WLK851945:WLL851954 WVG851945:WVH851954 F917481:G917490 IU917481:IV917490 SQ917481:SR917490 ACM917481:ACN917490 AMI917481:AMJ917490 AWE917481:AWF917490 BGA917481:BGB917490 BPW917481:BPX917490 BZS917481:BZT917490 CJO917481:CJP917490 CTK917481:CTL917490 DDG917481:DDH917490 DNC917481:DND917490 DWY917481:DWZ917490 EGU917481:EGV917490 EQQ917481:EQR917490 FAM917481:FAN917490 FKI917481:FKJ917490 FUE917481:FUF917490 GEA917481:GEB917490 GNW917481:GNX917490 GXS917481:GXT917490 HHO917481:HHP917490 HRK917481:HRL917490 IBG917481:IBH917490 ILC917481:ILD917490 IUY917481:IUZ917490 JEU917481:JEV917490 JOQ917481:JOR917490 JYM917481:JYN917490 KII917481:KIJ917490 KSE917481:KSF917490 LCA917481:LCB917490 LLW917481:LLX917490 LVS917481:LVT917490 MFO917481:MFP917490 MPK917481:MPL917490 MZG917481:MZH917490 NJC917481:NJD917490 NSY917481:NSZ917490 OCU917481:OCV917490 OMQ917481:OMR917490 OWM917481:OWN917490 PGI917481:PGJ917490 PQE917481:PQF917490 QAA917481:QAB917490 QJW917481:QJX917490 QTS917481:QTT917490 RDO917481:RDP917490 RNK917481:RNL917490 RXG917481:RXH917490 SHC917481:SHD917490 SQY917481:SQZ917490 TAU917481:TAV917490 TKQ917481:TKR917490 TUM917481:TUN917490 UEI917481:UEJ917490 UOE917481:UOF917490 UYA917481:UYB917490 VHW917481:VHX917490 VRS917481:VRT917490 WBO917481:WBP917490 WLK917481:WLL917490 WVG917481:WVH917490 F983017:G983026 IU983017:IV983026 SQ983017:SR983026 ACM983017:ACN983026 AMI983017:AMJ983026 AWE983017:AWF983026 BGA983017:BGB983026 BPW983017:BPX983026 BZS983017:BZT983026 CJO983017:CJP983026 CTK983017:CTL983026 DDG983017:DDH983026 DNC983017:DND983026 DWY983017:DWZ983026 EGU983017:EGV983026 EQQ983017:EQR983026 FAM983017:FAN983026 FKI983017:FKJ983026 FUE983017:FUF983026 GEA983017:GEB983026 GNW983017:GNX983026 GXS983017:GXT983026 HHO983017:HHP983026 HRK983017:HRL983026 IBG983017:IBH983026 ILC983017:ILD983026 IUY983017:IUZ983026 JEU983017:JEV983026 JOQ983017:JOR983026 JYM983017:JYN983026 KII983017:KIJ983026 KSE983017:KSF983026 LCA983017:LCB983026 LLW983017:LLX983026 LVS983017:LVT983026 MFO983017:MFP983026 MPK983017:MPL983026 MZG983017:MZH983026 NJC983017:NJD983026 NSY983017:NSZ983026 OCU983017:OCV983026 OMQ983017:OMR983026 OWM983017:OWN983026 PGI983017:PGJ983026 PQE983017:PQF983026 QAA983017:QAB983026 QJW983017:QJX983026 QTS983017:QTT983026 RDO983017:RDP983026 RNK983017:RNL983026 RXG983017:RXH983026 SHC983017:SHD983026 SQY983017:SQZ983026 TAU983017:TAV983026 TKQ983017:TKR983026 TUM983017:TUN983026 UEI983017:UEJ983026 UOE983017:UOF983026 UYA983017:UYB983026 VHW983017:VHX983026 VRS983017:VRT983026 WBO983017:WBP983026 WLK983017:WLL983026 WVG983017:WVH983026 F65608:G65617 IU65608:IV65617 SQ65608:SR65617 ACM65608:ACN65617 AMI65608:AMJ65617 AWE65608:AWF65617 BGA65608:BGB65617 BPW65608:BPX65617 BZS65608:BZT65617 CJO65608:CJP65617 CTK65608:CTL65617 DDG65608:DDH65617 DNC65608:DND65617 DWY65608:DWZ65617 EGU65608:EGV65617 EQQ65608:EQR65617 FAM65608:FAN65617 FKI65608:FKJ65617 FUE65608:FUF65617 GEA65608:GEB65617 GNW65608:GNX65617 GXS65608:GXT65617 HHO65608:HHP65617 HRK65608:HRL65617 IBG65608:IBH65617 ILC65608:ILD65617 IUY65608:IUZ65617 JEU65608:JEV65617 JOQ65608:JOR65617 JYM65608:JYN65617 KII65608:KIJ65617 KSE65608:KSF65617 LCA65608:LCB65617 LLW65608:LLX65617 LVS65608:LVT65617 MFO65608:MFP65617 MPK65608:MPL65617 MZG65608:MZH65617 NJC65608:NJD65617 NSY65608:NSZ65617 OCU65608:OCV65617 OMQ65608:OMR65617 OWM65608:OWN65617 PGI65608:PGJ65617 PQE65608:PQF65617 QAA65608:QAB65617 QJW65608:QJX65617 QTS65608:QTT65617 RDO65608:RDP65617 RNK65608:RNL65617 RXG65608:RXH65617 SHC65608:SHD65617 SQY65608:SQZ65617 TAU65608:TAV65617 TKQ65608:TKR65617 TUM65608:TUN65617 UEI65608:UEJ65617 UOE65608:UOF65617 UYA65608:UYB65617 VHW65608:VHX65617 VRS65608:VRT65617 WBO65608:WBP65617 WLK65608:WLL65617 WVG65608:WVH65617 F131144:G131153 IU131144:IV131153 SQ131144:SR131153 ACM131144:ACN131153 AMI131144:AMJ131153 AWE131144:AWF131153 BGA131144:BGB131153 BPW131144:BPX131153 BZS131144:BZT131153 CJO131144:CJP131153 CTK131144:CTL131153 DDG131144:DDH131153 DNC131144:DND131153 DWY131144:DWZ131153 EGU131144:EGV131153 EQQ131144:EQR131153 FAM131144:FAN131153 FKI131144:FKJ131153 FUE131144:FUF131153 GEA131144:GEB131153 GNW131144:GNX131153 GXS131144:GXT131153 HHO131144:HHP131153 HRK131144:HRL131153 IBG131144:IBH131153 ILC131144:ILD131153 IUY131144:IUZ131153 JEU131144:JEV131153 JOQ131144:JOR131153 JYM131144:JYN131153 KII131144:KIJ131153 KSE131144:KSF131153 LCA131144:LCB131153 LLW131144:LLX131153 LVS131144:LVT131153 MFO131144:MFP131153 MPK131144:MPL131153 MZG131144:MZH131153 NJC131144:NJD131153 NSY131144:NSZ131153 OCU131144:OCV131153 OMQ131144:OMR131153 OWM131144:OWN131153 PGI131144:PGJ131153 PQE131144:PQF131153 QAA131144:QAB131153 QJW131144:QJX131153 QTS131144:QTT131153 RDO131144:RDP131153 RNK131144:RNL131153 RXG131144:RXH131153 SHC131144:SHD131153 SQY131144:SQZ131153 TAU131144:TAV131153 TKQ131144:TKR131153 TUM131144:TUN131153 UEI131144:UEJ131153 UOE131144:UOF131153 UYA131144:UYB131153 VHW131144:VHX131153 VRS131144:VRT131153 WBO131144:WBP131153 WLK131144:WLL131153 WVG131144:WVH131153 F196680:G196689 IU196680:IV196689 SQ196680:SR196689 ACM196680:ACN196689 AMI196680:AMJ196689 AWE196680:AWF196689 BGA196680:BGB196689 BPW196680:BPX196689 BZS196680:BZT196689 CJO196680:CJP196689 CTK196680:CTL196689 DDG196680:DDH196689 DNC196680:DND196689 DWY196680:DWZ196689 EGU196680:EGV196689 EQQ196680:EQR196689 FAM196680:FAN196689 FKI196680:FKJ196689 FUE196680:FUF196689 GEA196680:GEB196689 GNW196680:GNX196689 GXS196680:GXT196689 HHO196680:HHP196689 HRK196680:HRL196689 IBG196680:IBH196689 ILC196680:ILD196689 IUY196680:IUZ196689 JEU196680:JEV196689 JOQ196680:JOR196689 JYM196680:JYN196689 KII196680:KIJ196689 KSE196680:KSF196689 LCA196680:LCB196689 LLW196680:LLX196689 LVS196680:LVT196689 MFO196680:MFP196689 MPK196680:MPL196689 MZG196680:MZH196689 NJC196680:NJD196689 NSY196680:NSZ196689 OCU196680:OCV196689 OMQ196680:OMR196689 OWM196680:OWN196689 PGI196680:PGJ196689 PQE196680:PQF196689 QAA196680:QAB196689 QJW196680:QJX196689 QTS196680:QTT196689 RDO196680:RDP196689 RNK196680:RNL196689 RXG196680:RXH196689 SHC196680:SHD196689 SQY196680:SQZ196689 TAU196680:TAV196689 TKQ196680:TKR196689 TUM196680:TUN196689 UEI196680:UEJ196689 UOE196680:UOF196689 UYA196680:UYB196689 VHW196680:VHX196689 VRS196680:VRT196689 WBO196680:WBP196689 WLK196680:WLL196689 WVG196680:WVH196689 F262216:G262225 IU262216:IV262225 SQ262216:SR262225 ACM262216:ACN262225 AMI262216:AMJ262225 AWE262216:AWF262225 BGA262216:BGB262225 BPW262216:BPX262225 BZS262216:BZT262225 CJO262216:CJP262225 CTK262216:CTL262225 DDG262216:DDH262225 DNC262216:DND262225 DWY262216:DWZ262225 EGU262216:EGV262225 EQQ262216:EQR262225 FAM262216:FAN262225 FKI262216:FKJ262225 FUE262216:FUF262225 GEA262216:GEB262225 GNW262216:GNX262225 GXS262216:GXT262225 HHO262216:HHP262225 HRK262216:HRL262225 IBG262216:IBH262225 ILC262216:ILD262225 IUY262216:IUZ262225 JEU262216:JEV262225 JOQ262216:JOR262225 JYM262216:JYN262225 KII262216:KIJ262225 KSE262216:KSF262225 LCA262216:LCB262225 LLW262216:LLX262225 LVS262216:LVT262225 MFO262216:MFP262225 MPK262216:MPL262225 MZG262216:MZH262225 NJC262216:NJD262225 NSY262216:NSZ262225 OCU262216:OCV262225 OMQ262216:OMR262225 OWM262216:OWN262225 PGI262216:PGJ262225 PQE262216:PQF262225 QAA262216:QAB262225 QJW262216:QJX262225 QTS262216:QTT262225 RDO262216:RDP262225 RNK262216:RNL262225 RXG262216:RXH262225 SHC262216:SHD262225 SQY262216:SQZ262225 TAU262216:TAV262225 TKQ262216:TKR262225 TUM262216:TUN262225 UEI262216:UEJ262225 UOE262216:UOF262225 UYA262216:UYB262225 VHW262216:VHX262225 VRS262216:VRT262225 WBO262216:WBP262225 WLK262216:WLL262225 WVG262216:WVH262225 F327752:G327761 IU327752:IV327761 SQ327752:SR327761 ACM327752:ACN327761 AMI327752:AMJ327761 AWE327752:AWF327761 BGA327752:BGB327761 BPW327752:BPX327761 BZS327752:BZT327761 CJO327752:CJP327761 CTK327752:CTL327761 DDG327752:DDH327761 DNC327752:DND327761 DWY327752:DWZ327761 EGU327752:EGV327761 EQQ327752:EQR327761 FAM327752:FAN327761 FKI327752:FKJ327761 FUE327752:FUF327761 GEA327752:GEB327761 GNW327752:GNX327761 GXS327752:GXT327761 HHO327752:HHP327761 HRK327752:HRL327761 IBG327752:IBH327761 ILC327752:ILD327761 IUY327752:IUZ327761 JEU327752:JEV327761 JOQ327752:JOR327761 JYM327752:JYN327761 KII327752:KIJ327761 KSE327752:KSF327761 LCA327752:LCB327761 LLW327752:LLX327761 LVS327752:LVT327761 MFO327752:MFP327761 MPK327752:MPL327761 MZG327752:MZH327761 NJC327752:NJD327761 NSY327752:NSZ327761 OCU327752:OCV327761 OMQ327752:OMR327761 OWM327752:OWN327761 PGI327752:PGJ327761 PQE327752:PQF327761 QAA327752:QAB327761 QJW327752:QJX327761 QTS327752:QTT327761 RDO327752:RDP327761 RNK327752:RNL327761 RXG327752:RXH327761 SHC327752:SHD327761 SQY327752:SQZ327761 TAU327752:TAV327761 TKQ327752:TKR327761 TUM327752:TUN327761 UEI327752:UEJ327761 UOE327752:UOF327761 UYA327752:UYB327761 VHW327752:VHX327761 VRS327752:VRT327761 WBO327752:WBP327761 WLK327752:WLL327761 WVG327752:WVH327761 F393288:G393297 IU393288:IV393297 SQ393288:SR393297 ACM393288:ACN393297 AMI393288:AMJ393297 AWE393288:AWF393297 BGA393288:BGB393297 BPW393288:BPX393297 BZS393288:BZT393297 CJO393288:CJP393297 CTK393288:CTL393297 DDG393288:DDH393297 DNC393288:DND393297 DWY393288:DWZ393297 EGU393288:EGV393297 EQQ393288:EQR393297 FAM393288:FAN393297 FKI393288:FKJ393297 FUE393288:FUF393297 GEA393288:GEB393297 GNW393288:GNX393297 GXS393288:GXT393297 HHO393288:HHP393297 HRK393288:HRL393297 IBG393288:IBH393297 ILC393288:ILD393297 IUY393288:IUZ393297 JEU393288:JEV393297 JOQ393288:JOR393297 JYM393288:JYN393297 KII393288:KIJ393297 KSE393288:KSF393297 LCA393288:LCB393297 LLW393288:LLX393297 LVS393288:LVT393297 MFO393288:MFP393297 MPK393288:MPL393297 MZG393288:MZH393297 NJC393288:NJD393297 NSY393288:NSZ393297 OCU393288:OCV393297 OMQ393288:OMR393297 OWM393288:OWN393297 PGI393288:PGJ393297 PQE393288:PQF393297 QAA393288:QAB393297 QJW393288:QJX393297 QTS393288:QTT393297 RDO393288:RDP393297 RNK393288:RNL393297 RXG393288:RXH393297 SHC393288:SHD393297 SQY393288:SQZ393297 TAU393288:TAV393297 TKQ393288:TKR393297 TUM393288:TUN393297 UEI393288:UEJ393297 UOE393288:UOF393297 UYA393288:UYB393297 VHW393288:VHX393297 VRS393288:VRT393297 WBO393288:WBP393297 WLK393288:WLL393297 WVG393288:WVH393297 F458824:G458833 IU458824:IV458833 SQ458824:SR458833 ACM458824:ACN458833 AMI458824:AMJ458833 AWE458824:AWF458833 BGA458824:BGB458833 BPW458824:BPX458833 BZS458824:BZT458833 CJO458824:CJP458833 CTK458824:CTL458833 DDG458824:DDH458833 DNC458824:DND458833 DWY458824:DWZ458833 EGU458824:EGV458833 EQQ458824:EQR458833 FAM458824:FAN458833 FKI458824:FKJ458833 FUE458824:FUF458833 GEA458824:GEB458833 GNW458824:GNX458833 GXS458824:GXT458833 HHO458824:HHP458833 HRK458824:HRL458833 IBG458824:IBH458833 ILC458824:ILD458833 IUY458824:IUZ458833 JEU458824:JEV458833 JOQ458824:JOR458833 JYM458824:JYN458833 KII458824:KIJ458833 KSE458824:KSF458833 LCA458824:LCB458833 LLW458824:LLX458833 LVS458824:LVT458833 MFO458824:MFP458833 MPK458824:MPL458833 MZG458824:MZH458833 NJC458824:NJD458833 NSY458824:NSZ458833 OCU458824:OCV458833 OMQ458824:OMR458833 OWM458824:OWN458833 PGI458824:PGJ458833 PQE458824:PQF458833 QAA458824:QAB458833 QJW458824:QJX458833 QTS458824:QTT458833 RDO458824:RDP458833 RNK458824:RNL458833 RXG458824:RXH458833 SHC458824:SHD458833 SQY458824:SQZ458833 TAU458824:TAV458833 TKQ458824:TKR458833 TUM458824:TUN458833 UEI458824:UEJ458833 UOE458824:UOF458833 UYA458824:UYB458833 VHW458824:VHX458833 VRS458824:VRT458833 WBO458824:WBP458833 WLK458824:WLL458833 WVG458824:WVH458833 F524360:G524369 IU524360:IV524369 SQ524360:SR524369 ACM524360:ACN524369 AMI524360:AMJ524369 AWE524360:AWF524369 BGA524360:BGB524369 BPW524360:BPX524369 BZS524360:BZT524369 CJO524360:CJP524369 CTK524360:CTL524369 DDG524360:DDH524369 DNC524360:DND524369 DWY524360:DWZ524369 EGU524360:EGV524369 EQQ524360:EQR524369 FAM524360:FAN524369 FKI524360:FKJ524369 FUE524360:FUF524369 GEA524360:GEB524369 GNW524360:GNX524369 GXS524360:GXT524369 HHO524360:HHP524369 HRK524360:HRL524369 IBG524360:IBH524369 ILC524360:ILD524369 IUY524360:IUZ524369 JEU524360:JEV524369 JOQ524360:JOR524369 JYM524360:JYN524369 KII524360:KIJ524369 KSE524360:KSF524369 LCA524360:LCB524369 LLW524360:LLX524369 LVS524360:LVT524369 MFO524360:MFP524369 MPK524360:MPL524369 MZG524360:MZH524369 NJC524360:NJD524369 NSY524360:NSZ524369 OCU524360:OCV524369 OMQ524360:OMR524369 OWM524360:OWN524369 PGI524360:PGJ524369 PQE524360:PQF524369 QAA524360:QAB524369 QJW524360:QJX524369 QTS524360:QTT524369 RDO524360:RDP524369 RNK524360:RNL524369 RXG524360:RXH524369 SHC524360:SHD524369 SQY524360:SQZ524369 TAU524360:TAV524369 TKQ524360:TKR524369 TUM524360:TUN524369 UEI524360:UEJ524369 UOE524360:UOF524369 UYA524360:UYB524369 VHW524360:VHX524369 VRS524360:VRT524369 WBO524360:WBP524369 WLK524360:WLL524369 WVG524360:WVH524369 F589896:G589905 IU589896:IV589905 SQ589896:SR589905 ACM589896:ACN589905 AMI589896:AMJ589905 AWE589896:AWF589905 BGA589896:BGB589905 BPW589896:BPX589905 BZS589896:BZT589905 CJO589896:CJP589905 CTK589896:CTL589905 DDG589896:DDH589905 DNC589896:DND589905 DWY589896:DWZ589905 EGU589896:EGV589905 EQQ589896:EQR589905 FAM589896:FAN589905 FKI589896:FKJ589905 FUE589896:FUF589905 GEA589896:GEB589905 GNW589896:GNX589905 GXS589896:GXT589905 HHO589896:HHP589905 HRK589896:HRL589905 IBG589896:IBH589905 ILC589896:ILD589905 IUY589896:IUZ589905 JEU589896:JEV589905 JOQ589896:JOR589905 JYM589896:JYN589905 KII589896:KIJ589905 KSE589896:KSF589905 LCA589896:LCB589905 LLW589896:LLX589905 LVS589896:LVT589905 MFO589896:MFP589905 MPK589896:MPL589905 MZG589896:MZH589905 NJC589896:NJD589905 NSY589896:NSZ589905 OCU589896:OCV589905 OMQ589896:OMR589905 OWM589896:OWN589905 PGI589896:PGJ589905 PQE589896:PQF589905 QAA589896:QAB589905 QJW589896:QJX589905 QTS589896:QTT589905 RDO589896:RDP589905 RNK589896:RNL589905 RXG589896:RXH589905 SHC589896:SHD589905 SQY589896:SQZ589905 TAU589896:TAV589905 TKQ589896:TKR589905 TUM589896:TUN589905 UEI589896:UEJ589905 UOE589896:UOF589905 UYA589896:UYB589905 VHW589896:VHX589905 VRS589896:VRT589905 WBO589896:WBP589905 WLK589896:WLL589905 WVG589896:WVH589905 F655432:G655441 IU655432:IV655441 SQ655432:SR655441 ACM655432:ACN655441 AMI655432:AMJ655441 AWE655432:AWF655441 BGA655432:BGB655441 BPW655432:BPX655441 BZS655432:BZT655441 CJO655432:CJP655441 CTK655432:CTL655441 DDG655432:DDH655441 DNC655432:DND655441 DWY655432:DWZ655441 EGU655432:EGV655441 EQQ655432:EQR655441 FAM655432:FAN655441 FKI655432:FKJ655441 FUE655432:FUF655441 GEA655432:GEB655441 GNW655432:GNX655441 GXS655432:GXT655441 HHO655432:HHP655441 HRK655432:HRL655441 IBG655432:IBH655441 ILC655432:ILD655441 IUY655432:IUZ655441 JEU655432:JEV655441 JOQ655432:JOR655441 JYM655432:JYN655441 KII655432:KIJ655441 KSE655432:KSF655441 LCA655432:LCB655441 LLW655432:LLX655441 LVS655432:LVT655441 MFO655432:MFP655441 MPK655432:MPL655441 MZG655432:MZH655441 NJC655432:NJD655441 NSY655432:NSZ655441 OCU655432:OCV655441 OMQ655432:OMR655441 OWM655432:OWN655441 PGI655432:PGJ655441 PQE655432:PQF655441 QAA655432:QAB655441 QJW655432:QJX655441 QTS655432:QTT655441 RDO655432:RDP655441 RNK655432:RNL655441 RXG655432:RXH655441 SHC655432:SHD655441 SQY655432:SQZ655441 TAU655432:TAV655441 TKQ655432:TKR655441 TUM655432:TUN655441 UEI655432:UEJ655441 UOE655432:UOF655441 UYA655432:UYB655441 VHW655432:VHX655441 VRS655432:VRT655441 WBO655432:WBP655441 WLK655432:WLL655441 WVG655432:WVH655441 F720968:G720977 IU720968:IV720977 SQ720968:SR720977 ACM720968:ACN720977 AMI720968:AMJ720977 AWE720968:AWF720977 BGA720968:BGB720977 BPW720968:BPX720977 BZS720968:BZT720977 CJO720968:CJP720977 CTK720968:CTL720977 DDG720968:DDH720977 DNC720968:DND720977 DWY720968:DWZ720977 EGU720968:EGV720977 EQQ720968:EQR720977 FAM720968:FAN720977 FKI720968:FKJ720977 FUE720968:FUF720977 GEA720968:GEB720977 GNW720968:GNX720977 GXS720968:GXT720977 HHO720968:HHP720977 HRK720968:HRL720977 IBG720968:IBH720977 ILC720968:ILD720977 IUY720968:IUZ720977 JEU720968:JEV720977 JOQ720968:JOR720977 JYM720968:JYN720977 KII720968:KIJ720977 KSE720968:KSF720977 LCA720968:LCB720977 LLW720968:LLX720977 LVS720968:LVT720977 MFO720968:MFP720977 MPK720968:MPL720977 MZG720968:MZH720977 NJC720968:NJD720977 NSY720968:NSZ720977 OCU720968:OCV720977 OMQ720968:OMR720977 OWM720968:OWN720977 PGI720968:PGJ720977 PQE720968:PQF720977 QAA720968:QAB720977 QJW720968:QJX720977 QTS720968:QTT720977 RDO720968:RDP720977 RNK720968:RNL720977 RXG720968:RXH720977 SHC720968:SHD720977 SQY720968:SQZ720977 TAU720968:TAV720977 TKQ720968:TKR720977 TUM720968:TUN720977 UEI720968:UEJ720977 UOE720968:UOF720977 UYA720968:UYB720977 VHW720968:VHX720977 VRS720968:VRT720977 WBO720968:WBP720977 WLK720968:WLL720977 WVG720968:WVH720977 F786504:G786513 IU786504:IV786513 SQ786504:SR786513 ACM786504:ACN786513 AMI786504:AMJ786513 AWE786504:AWF786513 BGA786504:BGB786513 BPW786504:BPX786513 BZS786504:BZT786513 CJO786504:CJP786513 CTK786504:CTL786513 DDG786504:DDH786513 DNC786504:DND786513 DWY786504:DWZ786513 EGU786504:EGV786513 EQQ786504:EQR786513 FAM786504:FAN786513 FKI786504:FKJ786513 FUE786504:FUF786513 GEA786504:GEB786513 GNW786504:GNX786513 GXS786504:GXT786513 HHO786504:HHP786513 HRK786504:HRL786513 IBG786504:IBH786513 ILC786504:ILD786513 IUY786504:IUZ786513 JEU786504:JEV786513 JOQ786504:JOR786513 JYM786504:JYN786513 KII786504:KIJ786513 KSE786504:KSF786513 LCA786504:LCB786513 LLW786504:LLX786513 LVS786504:LVT786513 MFO786504:MFP786513 MPK786504:MPL786513 MZG786504:MZH786513 NJC786504:NJD786513 NSY786504:NSZ786513 OCU786504:OCV786513 OMQ786504:OMR786513 OWM786504:OWN786513 PGI786504:PGJ786513 PQE786504:PQF786513 QAA786504:QAB786513 QJW786504:QJX786513 QTS786504:QTT786513 RDO786504:RDP786513 RNK786504:RNL786513 RXG786504:RXH786513 SHC786504:SHD786513 SQY786504:SQZ786513 TAU786504:TAV786513 TKQ786504:TKR786513 TUM786504:TUN786513 UEI786504:UEJ786513 UOE786504:UOF786513 UYA786504:UYB786513 VHW786504:VHX786513 VRS786504:VRT786513 WBO786504:WBP786513 WLK786504:WLL786513 WVG786504:WVH786513 F852040:G852049 IU852040:IV852049 SQ852040:SR852049 ACM852040:ACN852049 AMI852040:AMJ852049 AWE852040:AWF852049 BGA852040:BGB852049 BPW852040:BPX852049 BZS852040:BZT852049 CJO852040:CJP852049 CTK852040:CTL852049 DDG852040:DDH852049 DNC852040:DND852049 DWY852040:DWZ852049 EGU852040:EGV852049 EQQ852040:EQR852049 FAM852040:FAN852049 FKI852040:FKJ852049 FUE852040:FUF852049 GEA852040:GEB852049 GNW852040:GNX852049 GXS852040:GXT852049 HHO852040:HHP852049 HRK852040:HRL852049 IBG852040:IBH852049 ILC852040:ILD852049 IUY852040:IUZ852049 JEU852040:JEV852049 JOQ852040:JOR852049 JYM852040:JYN852049 KII852040:KIJ852049 KSE852040:KSF852049 LCA852040:LCB852049 LLW852040:LLX852049 LVS852040:LVT852049 MFO852040:MFP852049 MPK852040:MPL852049 MZG852040:MZH852049 NJC852040:NJD852049 NSY852040:NSZ852049 OCU852040:OCV852049 OMQ852040:OMR852049 OWM852040:OWN852049 PGI852040:PGJ852049 PQE852040:PQF852049 QAA852040:QAB852049 QJW852040:QJX852049 QTS852040:QTT852049 RDO852040:RDP852049 RNK852040:RNL852049 RXG852040:RXH852049 SHC852040:SHD852049 SQY852040:SQZ852049 TAU852040:TAV852049 TKQ852040:TKR852049 TUM852040:TUN852049 UEI852040:UEJ852049 UOE852040:UOF852049 UYA852040:UYB852049 VHW852040:VHX852049 VRS852040:VRT852049 WBO852040:WBP852049 WLK852040:WLL852049 WVG852040:WVH852049 F917576:G917585 IU917576:IV917585 SQ917576:SR917585 ACM917576:ACN917585 AMI917576:AMJ917585 AWE917576:AWF917585 BGA917576:BGB917585 BPW917576:BPX917585 BZS917576:BZT917585 CJO917576:CJP917585 CTK917576:CTL917585 DDG917576:DDH917585 DNC917576:DND917585 DWY917576:DWZ917585 EGU917576:EGV917585 EQQ917576:EQR917585 FAM917576:FAN917585 FKI917576:FKJ917585 FUE917576:FUF917585 GEA917576:GEB917585 GNW917576:GNX917585 GXS917576:GXT917585 HHO917576:HHP917585 HRK917576:HRL917585 IBG917576:IBH917585 ILC917576:ILD917585 IUY917576:IUZ917585 JEU917576:JEV917585 JOQ917576:JOR917585 JYM917576:JYN917585 KII917576:KIJ917585 KSE917576:KSF917585 LCA917576:LCB917585 LLW917576:LLX917585 LVS917576:LVT917585 MFO917576:MFP917585 MPK917576:MPL917585 MZG917576:MZH917585 NJC917576:NJD917585 NSY917576:NSZ917585 OCU917576:OCV917585 OMQ917576:OMR917585 OWM917576:OWN917585 PGI917576:PGJ917585 PQE917576:PQF917585 QAA917576:QAB917585 QJW917576:QJX917585 QTS917576:QTT917585 RDO917576:RDP917585 RNK917576:RNL917585 RXG917576:RXH917585 SHC917576:SHD917585 SQY917576:SQZ917585 TAU917576:TAV917585 TKQ917576:TKR917585 TUM917576:TUN917585 UEI917576:UEJ917585 UOE917576:UOF917585 UYA917576:UYB917585 VHW917576:VHX917585 VRS917576:VRT917585 WBO917576:WBP917585 WLK917576:WLL917585 WVG917576:WVH917585 F983112:G983121 IU983112:IV983121 SQ983112:SR983121 ACM983112:ACN983121 AMI983112:AMJ983121 AWE983112:AWF983121 BGA983112:BGB983121 BPW983112:BPX983121 BZS983112:BZT983121 CJO983112:CJP983121 CTK983112:CTL983121 DDG983112:DDH983121 DNC983112:DND983121 DWY983112:DWZ983121 EGU983112:EGV983121 EQQ983112:EQR983121 FAM983112:FAN983121 FKI983112:FKJ983121 FUE983112:FUF983121 GEA983112:GEB983121 GNW983112:GNX983121 GXS983112:GXT983121 HHO983112:HHP983121 HRK983112:HRL983121 IBG983112:IBH983121 ILC983112:ILD983121 IUY983112:IUZ983121 JEU983112:JEV983121 JOQ983112:JOR983121 JYM983112:JYN983121 KII983112:KIJ983121 KSE983112:KSF983121 LCA983112:LCB983121 LLW983112:LLX983121 LVS983112:LVT983121 MFO983112:MFP983121 MPK983112:MPL983121 MZG983112:MZH983121 NJC983112:NJD983121 NSY983112:NSZ983121 OCU983112:OCV983121 OMQ983112:OMR983121 OWM983112:OWN983121 PGI983112:PGJ983121 PQE983112:PQF983121 QAA983112:QAB983121 QJW983112:QJX983121 QTS983112:QTT983121 RDO983112:RDP983121 RNK983112:RNL983121 RXG983112:RXH983121 SHC983112:SHD983121 SQY983112:SQZ983121 TAU983112:TAV983121 TKQ983112:TKR983121 TUM983112:TUN983121 UEI983112:UEJ983121 UOE983112:UOF983121 UYA983112:UYB983121 VHW983112:VHX983121 VRS983112:VRT983121 WBO983112:WBP983121 WLK983112:WLL983121 WVG983112:WVH983121 F143:G157 IU143:IV157 SQ143:SR157 ACM143:ACN157 AMI143:AMJ157 AWE143:AWF157 BGA143:BGB157 BPW143:BPX157 BZS143:BZT157 CJO143:CJP157 CTK143:CTL157 DDG143:DDH157 DNC143:DND157 DWY143:DWZ157 EGU143:EGV157 EQQ143:EQR157 FAM143:FAN157 FKI143:FKJ157 FUE143:FUF157 GEA143:GEB157 GNW143:GNX157 GXS143:GXT157 HHO143:HHP157 HRK143:HRL157 IBG143:IBH157 ILC143:ILD157 IUY143:IUZ157 JEU143:JEV157 JOQ143:JOR157 JYM143:JYN157 KII143:KIJ157 KSE143:KSF157 LCA143:LCB157 LLW143:LLX157 LVS143:LVT157 MFO143:MFP157 MPK143:MPL157 MZG143:MZH157 NJC143:NJD157 NSY143:NSZ157 OCU143:OCV157 OMQ143:OMR157 OWM143:OWN157 PGI143:PGJ157 PQE143:PQF157 QAA143:QAB157 QJW143:QJX157 QTS143:QTT157 RDO143:RDP157 RNK143:RNL157 RXG143:RXH157 SHC143:SHD157 SQY143:SQZ157 TAU143:TAV157 TKQ143:TKR157 TUM143:TUN157 UEI143:UEJ157 UOE143:UOF157 UYA143:UYB157 VHW143:VHX157 VRS143:VRT157 WBO143:WBP157 WLK143:WLL157 WVG143:WVH157 F219:G233 IU219:IV233 SQ219:SR233 ACM219:ACN233 AMI219:AMJ233 AWE219:AWF233 BGA219:BGB233 BPW219:BPX233 BZS219:BZT233 CJO219:CJP233 CTK219:CTL233 DDG219:DDH233 DNC219:DND233 DWY219:DWZ233 EGU219:EGV233 EQQ219:EQR233 FAM219:FAN233 FKI219:FKJ233 FUE219:FUF233 GEA219:GEB233 GNW219:GNX233 GXS219:GXT233 HHO219:HHP233 HRK219:HRL233 IBG219:IBH233 ILC219:ILD233 IUY219:IUZ233 JEU219:JEV233 JOQ219:JOR233 JYM219:JYN233 KII219:KIJ233 KSE219:KSF233 LCA219:LCB233 LLW219:LLX233 LVS219:LVT233 MFO219:MFP233 MPK219:MPL233 MZG219:MZH233 NJC219:NJD233 NSY219:NSZ233 OCU219:OCV233 OMQ219:OMR233 OWM219:OWN233 PGI219:PGJ233 PQE219:PQF233 QAA219:QAB233 QJW219:QJX233 QTS219:QTT233 RDO219:RDP233 RNK219:RNL233 RXG219:RXH233 SHC219:SHD233 SQY219:SQZ233 TAU219:TAV233 TKQ219:TKR233 TUM219:TUN233 UEI219:UEJ233 UOE219:UOF233 UYA219:UYB233 VHW219:VHX233 VRS219:VRT233 WBO219:WBP233 WLK219:WLL233 WVG219:WVH233 F295:G309 IU295:IV309 SQ295:SR309 ACM295:ACN309 AMI295:AMJ309 AWE295:AWF309 BGA295:BGB309 BPW295:BPX309 BZS295:BZT309 CJO295:CJP309 CTK295:CTL309 DDG295:DDH309 DNC295:DND309 DWY295:DWZ309 EGU295:EGV309 EQQ295:EQR309 FAM295:FAN309 FKI295:FKJ309 FUE295:FUF309 GEA295:GEB309 GNW295:GNX309 GXS295:GXT309 HHO295:HHP309 HRK295:HRL309 IBG295:IBH309 ILC295:ILD309 IUY295:IUZ309 JEU295:JEV309 JOQ295:JOR309 JYM295:JYN309 KII295:KIJ309 KSE295:KSF309 LCA295:LCB309 LLW295:LLX309 LVS295:LVT309 MFO295:MFP309 MPK295:MPL309 MZG295:MZH309 NJC295:NJD309 NSY295:NSZ309 OCU295:OCV309 OMQ295:OMR309 OWM295:OWN309 PGI295:PGJ309 PQE295:PQF309 QAA295:QAB309 QJW295:QJX309 QTS295:QTT309 RDO295:RDP309 RNK295:RNL309 RXG295:RXH309 SHC295:SHD309 SQY295:SQZ309 TAU295:TAV309 TKQ295:TKR309 TUM295:TUN309 UEI295:UEJ309 UOE295:UOF309 UYA295:UYB309 VHW295:VHX309 VRS295:VRT309 WBO295:WBP309 WLK295:WLL309 WVG295:WVH309 F371:G385 IU371:IV385 SQ371:SR385 ACM371:ACN385 AMI371:AMJ385 AWE371:AWF385 BGA371:BGB385 BPW371:BPX385 BZS371:BZT385 CJO371:CJP385 CTK371:CTL385 DDG371:DDH385 DNC371:DND385 DWY371:DWZ385 EGU371:EGV385 EQQ371:EQR385 FAM371:FAN385 FKI371:FKJ385 FUE371:FUF385 GEA371:GEB385 GNW371:GNX385 GXS371:GXT385 HHO371:HHP385 HRK371:HRL385 IBG371:IBH385 ILC371:ILD385 IUY371:IUZ385 JEU371:JEV385 JOQ371:JOR385 JYM371:JYN385 KII371:KIJ385 KSE371:KSF385 LCA371:LCB385 LLW371:LLX385 LVS371:LVT385 MFO371:MFP385 MPK371:MPL385 MZG371:MZH385 NJC371:NJD385 NSY371:NSZ385 OCU371:OCV385 OMQ371:OMR385 OWM371:OWN385 PGI371:PGJ385 PQE371:PQF385 QAA371:QAB385 QJW371:QJX385 QTS371:QTT385 RDO371:RDP385 RNK371:RNL385 RXG371:RXH385 SHC371:SHD385 SQY371:SQZ385 TAU371:TAV385 TKQ371:TKR385 TUM371:TUN385 UEI371:UEJ385 UOE371:UOF385 UYA371:UYB385 VHW371:VHX385 VRS371:VRT385 WBO371:WBP385 WLK371:WLL385 WVG371:WVH385"/>
    <dataValidation allowBlank="1" error="Der Mindestbeschäftigungsumfang einer / eines  Beschäftigten muss mindestens 50% einer Vollzeitstelle betragen._x000a_" sqref="E65459:G65468 IT65459:IV65468 SP65459:SR65468 ACL65459:ACN65468 AMH65459:AMJ65468 AWD65459:AWF65468 BFZ65459:BGB65468 BPV65459:BPX65468 BZR65459:BZT65468 CJN65459:CJP65468 CTJ65459:CTL65468 DDF65459:DDH65468 DNB65459:DND65468 DWX65459:DWZ65468 EGT65459:EGV65468 EQP65459:EQR65468 FAL65459:FAN65468 FKH65459:FKJ65468 FUD65459:FUF65468 GDZ65459:GEB65468 GNV65459:GNX65468 GXR65459:GXT65468 HHN65459:HHP65468 HRJ65459:HRL65468 IBF65459:IBH65468 ILB65459:ILD65468 IUX65459:IUZ65468 JET65459:JEV65468 JOP65459:JOR65468 JYL65459:JYN65468 KIH65459:KIJ65468 KSD65459:KSF65468 LBZ65459:LCB65468 LLV65459:LLX65468 LVR65459:LVT65468 MFN65459:MFP65468 MPJ65459:MPL65468 MZF65459:MZH65468 NJB65459:NJD65468 NSX65459:NSZ65468 OCT65459:OCV65468 OMP65459:OMR65468 OWL65459:OWN65468 PGH65459:PGJ65468 PQD65459:PQF65468 PZZ65459:QAB65468 QJV65459:QJX65468 QTR65459:QTT65468 RDN65459:RDP65468 RNJ65459:RNL65468 RXF65459:RXH65468 SHB65459:SHD65468 SQX65459:SQZ65468 TAT65459:TAV65468 TKP65459:TKR65468 TUL65459:TUN65468 UEH65459:UEJ65468 UOD65459:UOF65468 UXZ65459:UYB65468 VHV65459:VHX65468 VRR65459:VRT65468 WBN65459:WBP65468 WLJ65459:WLL65468 WVF65459:WVH65468 E130995:G131004 IT130995:IV131004 SP130995:SR131004 ACL130995:ACN131004 AMH130995:AMJ131004 AWD130995:AWF131004 BFZ130995:BGB131004 BPV130995:BPX131004 BZR130995:BZT131004 CJN130995:CJP131004 CTJ130995:CTL131004 DDF130995:DDH131004 DNB130995:DND131004 DWX130995:DWZ131004 EGT130995:EGV131004 EQP130995:EQR131004 FAL130995:FAN131004 FKH130995:FKJ131004 FUD130995:FUF131004 GDZ130995:GEB131004 GNV130995:GNX131004 GXR130995:GXT131004 HHN130995:HHP131004 HRJ130995:HRL131004 IBF130995:IBH131004 ILB130995:ILD131004 IUX130995:IUZ131004 JET130995:JEV131004 JOP130995:JOR131004 JYL130995:JYN131004 KIH130995:KIJ131004 KSD130995:KSF131004 LBZ130995:LCB131004 LLV130995:LLX131004 LVR130995:LVT131004 MFN130995:MFP131004 MPJ130995:MPL131004 MZF130995:MZH131004 NJB130995:NJD131004 NSX130995:NSZ131004 OCT130995:OCV131004 OMP130995:OMR131004 OWL130995:OWN131004 PGH130995:PGJ131004 PQD130995:PQF131004 PZZ130995:QAB131004 QJV130995:QJX131004 QTR130995:QTT131004 RDN130995:RDP131004 RNJ130995:RNL131004 RXF130995:RXH131004 SHB130995:SHD131004 SQX130995:SQZ131004 TAT130995:TAV131004 TKP130995:TKR131004 TUL130995:TUN131004 UEH130995:UEJ131004 UOD130995:UOF131004 UXZ130995:UYB131004 VHV130995:VHX131004 VRR130995:VRT131004 WBN130995:WBP131004 WLJ130995:WLL131004 WVF130995:WVH131004 E196531:G196540 IT196531:IV196540 SP196531:SR196540 ACL196531:ACN196540 AMH196531:AMJ196540 AWD196531:AWF196540 BFZ196531:BGB196540 BPV196531:BPX196540 BZR196531:BZT196540 CJN196531:CJP196540 CTJ196531:CTL196540 DDF196531:DDH196540 DNB196531:DND196540 DWX196531:DWZ196540 EGT196531:EGV196540 EQP196531:EQR196540 FAL196531:FAN196540 FKH196531:FKJ196540 FUD196531:FUF196540 GDZ196531:GEB196540 GNV196531:GNX196540 GXR196531:GXT196540 HHN196531:HHP196540 HRJ196531:HRL196540 IBF196531:IBH196540 ILB196531:ILD196540 IUX196531:IUZ196540 JET196531:JEV196540 JOP196531:JOR196540 JYL196531:JYN196540 KIH196531:KIJ196540 KSD196531:KSF196540 LBZ196531:LCB196540 LLV196531:LLX196540 LVR196531:LVT196540 MFN196531:MFP196540 MPJ196531:MPL196540 MZF196531:MZH196540 NJB196531:NJD196540 NSX196531:NSZ196540 OCT196531:OCV196540 OMP196531:OMR196540 OWL196531:OWN196540 PGH196531:PGJ196540 PQD196531:PQF196540 PZZ196531:QAB196540 QJV196531:QJX196540 QTR196531:QTT196540 RDN196531:RDP196540 RNJ196531:RNL196540 RXF196531:RXH196540 SHB196531:SHD196540 SQX196531:SQZ196540 TAT196531:TAV196540 TKP196531:TKR196540 TUL196531:TUN196540 UEH196531:UEJ196540 UOD196531:UOF196540 UXZ196531:UYB196540 VHV196531:VHX196540 VRR196531:VRT196540 WBN196531:WBP196540 WLJ196531:WLL196540 WVF196531:WVH196540 E262067:G262076 IT262067:IV262076 SP262067:SR262076 ACL262067:ACN262076 AMH262067:AMJ262076 AWD262067:AWF262076 BFZ262067:BGB262076 BPV262067:BPX262076 BZR262067:BZT262076 CJN262067:CJP262076 CTJ262067:CTL262076 DDF262067:DDH262076 DNB262067:DND262076 DWX262067:DWZ262076 EGT262067:EGV262076 EQP262067:EQR262076 FAL262067:FAN262076 FKH262067:FKJ262076 FUD262067:FUF262076 GDZ262067:GEB262076 GNV262067:GNX262076 GXR262067:GXT262076 HHN262067:HHP262076 HRJ262067:HRL262076 IBF262067:IBH262076 ILB262067:ILD262076 IUX262067:IUZ262076 JET262067:JEV262076 JOP262067:JOR262076 JYL262067:JYN262076 KIH262067:KIJ262076 KSD262067:KSF262076 LBZ262067:LCB262076 LLV262067:LLX262076 LVR262067:LVT262076 MFN262067:MFP262076 MPJ262067:MPL262076 MZF262067:MZH262076 NJB262067:NJD262076 NSX262067:NSZ262076 OCT262067:OCV262076 OMP262067:OMR262076 OWL262067:OWN262076 PGH262067:PGJ262076 PQD262067:PQF262076 PZZ262067:QAB262076 QJV262067:QJX262076 QTR262067:QTT262076 RDN262067:RDP262076 RNJ262067:RNL262076 RXF262067:RXH262076 SHB262067:SHD262076 SQX262067:SQZ262076 TAT262067:TAV262076 TKP262067:TKR262076 TUL262067:TUN262076 UEH262067:UEJ262076 UOD262067:UOF262076 UXZ262067:UYB262076 VHV262067:VHX262076 VRR262067:VRT262076 WBN262067:WBP262076 WLJ262067:WLL262076 WVF262067:WVH262076 E327603:G327612 IT327603:IV327612 SP327603:SR327612 ACL327603:ACN327612 AMH327603:AMJ327612 AWD327603:AWF327612 BFZ327603:BGB327612 BPV327603:BPX327612 BZR327603:BZT327612 CJN327603:CJP327612 CTJ327603:CTL327612 DDF327603:DDH327612 DNB327603:DND327612 DWX327603:DWZ327612 EGT327603:EGV327612 EQP327603:EQR327612 FAL327603:FAN327612 FKH327603:FKJ327612 FUD327603:FUF327612 GDZ327603:GEB327612 GNV327603:GNX327612 GXR327603:GXT327612 HHN327603:HHP327612 HRJ327603:HRL327612 IBF327603:IBH327612 ILB327603:ILD327612 IUX327603:IUZ327612 JET327603:JEV327612 JOP327603:JOR327612 JYL327603:JYN327612 KIH327603:KIJ327612 KSD327603:KSF327612 LBZ327603:LCB327612 LLV327603:LLX327612 LVR327603:LVT327612 MFN327603:MFP327612 MPJ327603:MPL327612 MZF327603:MZH327612 NJB327603:NJD327612 NSX327603:NSZ327612 OCT327603:OCV327612 OMP327603:OMR327612 OWL327603:OWN327612 PGH327603:PGJ327612 PQD327603:PQF327612 PZZ327603:QAB327612 QJV327603:QJX327612 QTR327603:QTT327612 RDN327603:RDP327612 RNJ327603:RNL327612 RXF327603:RXH327612 SHB327603:SHD327612 SQX327603:SQZ327612 TAT327603:TAV327612 TKP327603:TKR327612 TUL327603:TUN327612 UEH327603:UEJ327612 UOD327603:UOF327612 UXZ327603:UYB327612 VHV327603:VHX327612 VRR327603:VRT327612 WBN327603:WBP327612 WLJ327603:WLL327612 WVF327603:WVH327612 E393139:G393148 IT393139:IV393148 SP393139:SR393148 ACL393139:ACN393148 AMH393139:AMJ393148 AWD393139:AWF393148 BFZ393139:BGB393148 BPV393139:BPX393148 BZR393139:BZT393148 CJN393139:CJP393148 CTJ393139:CTL393148 DDF393139:DDH393148 DNB393139:DND393148 DWX393139:DWZ393148 EGT393139:EGV393148 EQP393139:EQR393148 FAL393139:FAN393148 FKH393139:FKJ393148 FUD393139:FUF393148 GDZ393139:GEB393148 GNV393139:GNX393148 GXR393139:GXT393148 HHN393139:HHP393148 HRJ393139:HRL393148 IBF393139:IBH393148 ILB393139:ILD393148 IUX393139:IUZ393148 JET393139:JEV393148 JOP393139:JOR393148 JYL393139:JYN393148 KIH393139:KIJ393148 KSD393139:KSF393148 LBZ393139:LCB393148 LLV393139:LLX393148 LVR393139:LVT393148 MFN393139:MFP393148 MPJ393139:MPL393148 MZF393139:MZH393148 NJB393139:NJD393148 NSX393139:NSZ393148 OCT393139:OCV393148 OMP393139:OMR393148 OWL393139:OWN393148 PGH393139:PGJ393148 PQD393139:PQF393148 PZZ393139:QAB393148 QJV393139:QJX393148 QTR393139:QTT393148 RDN393139:RDP393148 RNJ393139:RNL393148 RXF393139:RXH393148 SHB393139:SHD393148 SQX393139:SQZ393148 TAT393139:TAV393148 TKP393139:TKR393148 TUL393139:TUN393148 UEH393139:UEJ393148 UOD393139:UOF393148 UXZ393139:UYB393148 VHV393139:VHX393148 VRR393139:VRT393148 WBN393139:WBP393148 WLJ393139:WLL393148 WVF393139:WVH393148 E458675:G458684 IT458675:IV458684 SP458675:SR458684 ACL458675:ACN458684 AMH458675:AMJ458684 AWD458675:AWF458684 BFZ458675:BGB458684 BPV458675:BPX458684 BZR458675:BZT458684 CJN458675:CJP458684 CTJ458675:CTL458684 DDF458675:DDH458684 DNB458675:DND458684 DWX458675:DWZ458684 EGT458675:EGV458684 EQP458675:EQR458684 FAL458675:FAN458684 FKH458675:FKJ458684 FUD458675:FUF458684 GDZ458675:GEB458684 GNV458675:GNX458684 GXR458675:GXT458684 HHN458675:HHP458684 HRJ458675:HRL458684 IBF458675:IBH458684 ILB458675:ILD458684 IUX458675:IUZ458684 JET458675:JEV458684 JOP458675:JOR458684 JYL458675:JYN458684 KIH458675:KIJ458684 KSD458675:KSF458684 LBZ458675:LCB458684 LLV458675:LLX458684 LVR458675:LVT458684 MFN458675:MFP458684 MPJ458675:MPL458684 MZF458675:MZH458684 NJB458675:NJD458684 NSX458675:NSZ458684 OCT458675:OCV458684 OMP458675:OMR458684 OWL458675:OWN458684 PGH458675:PGJ458684 PQD458675:PQF458684 PZZ458675:QAB458684 QJV458675:QJX458684 QTR458675:QTT458684 RDN458675:RDP458684 RNJ458675:RNL458684 RXF458675:RXH458684 SHB458675:SHD458684 SQX458675:SQZ458684 TAT458675:TAV458684 TKP458675:TKR458684 TUL458675:TUN458684 UEH458675:UEJ458684 UOD458675:UOF458684 UXZ458675:UYB458684 VHV458675:VHX458684 VRR458675:VRT458684 WBN458675:WBP458684 WLJ458675:WLL458684 WVF458675:WVH458684 E524211:G524220 IT524211:IV524220 SP524211:SR524220 ACL524211:ACN524220 AMH524211:AMJ524220 AWD524211:AWF524220 BFZ524211:BGB524220 BPV524211:BPX524220 BZR524211:BZT524220 CJN524211:CJP524220 CTJ524211:CTL524220 DDF524211:DDH524220 DNB524211:DND524220 DWX524211:DWZ524220 EGT524211:EGV524220 EQP524211:EQR524220 FAL524211:FAN524220 FKH524211:FKJ524220 FUD524211:FUF524220 GDZ524211:GEB524220 GNV524211:GNX524220 GXR524211:GXT524220 HHN524211:HHP524220 HRJ524211:HRL524220 IBF524211:IBH524220 ILB524211:ILD524220 IUX524211:IUZ524220 JET524211:JEV524220 JOP524211:JOR524220 JYL524211:JYN524220 KIH524211:KIJ524220 KSD524211:KSF524220 LBZ524211:LCB524220 LLV524211:LLX524220 LVR524211:LVT524220 MFN524211:MFP524220 MPJ524211:MPL524220 MZF524211:MZH524220 NJB524211:NJD524220 NSX524211:NSZ524220 OCT524211:OCV524220 OMP524211:OMR524220 OWL524211:OWN524220 PGH524211:PGJ524220 PQD524211:PQF524220 PZZ524211:QAB524220 QJV524211:QJX524220 QTR524211:QTT524220 RDN524211:RDP524220 RNJ524211:RNL524220 RXF524211:RXH524220 SHB524211:SHD524220 SQX524211:SQZ524220 TAT524211:TAV524220 TKP524211:TKR524220 TUL524211:TUN524220 UEH524211:UEJ524220 UOD524211:UOF524220 UXZ524211:UYB524220 VHV524211:VHX524220 VRR524211:VRT524220 WBN524211:WBP524220 WLJ524211:WLL524220 WVF524211:WVH524220 E589747:G589756 IT589747:IV589756 SP589747:SR589756 ACL589747:ACN589756 AMH589747:AMJ589756 AWD589747:AWF589756 BFZ589747:BGB589756 BPV589747:BPX589756 BZR589747:BZT589756 CJN589747:CJP589756 CTJ589747:CTL589756 DDF589747:DDH589756 DNB589747:DND589756 DWX589747:DWZ589756 EGT589747:EGV589756 EQP589747:EQR589756 FAL589747:FAN589756 FKH589747:FKJ589756 FUD589747:FUF589756 GDZ589747:GEB589756 GNV589747:GNX589756 GXR589747:GXT589756 HHN589747:HHP589756 HRJ589747:HRL589756 IBF589747:IBH589756 ILB589747:ILD589756 IUX589747:IUZ589756 JET589747:JEV589756 JOP589747:JOR589756 JYL589747:JYN589756 KIH589747:KIJ589756 KSD589747:KSF589756 LBZ589747:LCB589756 LLV589747:LLX589756 LVR589747:LVT589756 MFN589747:MFP589756 MPJ589747:MPL589756 MZF589747:MZH589756 NJB589747:NJD589756 NSX589747:NSZ589756 OCT589747:OCV589756 OMP589747:OMR589756 OWL589747:OWN589756 PGH589747:PGJ589756 PQD589747:PQF589756 PZZ589747:QAB589756 QJV589747:QJX589756 QTR589747:QTT589756 RDN589747:RDP589756 RNJ589747:RNL589756 RXF589747:RXH589756 SHB589747:SHD589756 SQX589747:SQZ589756 TAT589747:TAV589756 TKP589747:TKR589756 TUL589747:TUN589756 UEH589747:UEJ589756 UOD589747:UOF589756 UXZ589747:UYB589756 VHV589747:VHX589756 VRR589747:VRT589756 WBN589747:WBP589756 WLJ589747:WLL589756 WVF589747:WVH589756 E655283:G655292 IT655283:IV655292 SP655283:SR655292 ACL655283:ACN655292 AMH655283:AMJ655292 AWD655283:AWF655292 BFZ655283:BGB655292 BPV655283:BPX655292 BZR655283:BZT655292 CJN655283:CJP655292 CTJ655283:CTL655292 DDF655283:DDH655292 DNB655283:DND655292 DWX655283:DWZ655292 EGT655283:EGV655292 EQP655283:EQR655292 FAL655283:FAN655292 FKH655283:FKJ655292 FUD655283:FUF655292 GDZ655283:GEB655292 GNV655283:GNX655292 GXR655283:GXT655292 HHN655283:HHP655292 HRJ655283:HRL655292 IBF655283:IBH655292 ILB655283:ILD655292 IUX655283:IUZ655292 JET655283:JEV655292 JOP655283:JOR655292 JYL655283:JYN655292 KIH655283:KIJ655292 KSD655283:KSF655292 LBZ655283:LCB655292 LLV655283:LLX655292 LVR655283:LVT655292 MFN655283:MFP655292 MPJ655283:MPL655292 MZF655283:MZH655292 NJB655283:NJD655292 NSX655283:NSZ655292 OCT655283:OCV655292 OMP655283:OMR655292 OWL655283:OWN655292 PGH655283:PGJ655292 PQD655283:PQF655292 PZZ655283:QAB655292 QJV655283:QJX655292 QTR655283:QTT655292 RDN655283:RDP655292 RNJ655283:RNL655292 RXF655283:RXH655292 SHB655283:SHD655292 SQX655283:SQZ655292 TAT655283:TAV655292 TKP655283:TKR655292 TUL655283:TUN655292 UEH655283:UEJ655292 UOD655283:UOF655292 UXZ655283:UYB655292 VHV655283:VHX655292 VRR655283:VRT655292 WBN655283:WBP655292 WLJ655283:WLL655292 WVF655283:WVH655292 E720819:G720828 IT720819:IV720828 SP720819:SR720828 ACL720819:ACN720828 AMH720819:AMJ720828 AWD720819:AWF720828 BFZ720819:BGB720828 BPV720819:BPX720828 BZR720819:BZT720828 CJN720819:CJP720828 CTJ720819:CTL720828 DDF720819:DDH720828 DNB720819:DND720828 DWX720819:DWZ720828 EGT720819:EGV720828 EQP720819:EQR720828 FAL720819:FAN720828 FKH720819:FKJ720828 FUD720819:FUF720828 GDZ720819:GEB720828 GNV720819:GNX720828 GXR720819:GXT720828 HHN720819:HHP720828 HRJ720819:HRL720828 IBF720819:IBH720828 ILB720819:ILD720828 IUX720819:IUZ720828 JET720819:JEV720828 JOP720819:JOR720828 JYL720819:JYN720828 KIH720819:KIJ720828 KSD720819:KSF720828 LBZ720819:LCB720828 LLV720819:LLX720828 LVR720819:LVT720828 MFN720819:MFP720828 MPJ720819:MPL720828 MZF720819:MZH720828 NJB720819:NJD720828 NSX720819:NSZ720828 OCT720819:OCV720828 OMP720819:OMR720828 OWL720819:OWN720828 PGH720819:PGJ720828 PQD720819:PQF720828 PZZ720819:QAB720828 QJV720819:QJX720828 QTR720819:QTT720828 RDN720819:RDP720828 RNJ720819:RNL720828 RXF720819:RXH720828 SHB720819:SHD720828 SQX720819:SQZ720828 TAT720819:TAV720828 TKP720819:TKR720828 TUL720819:TUN720828 UEH720819:UEJ720828 UOD720819:UOF720828 UXZ720819:UYB720828 VHV720819:VHX720828 VRR720819:VRT720828 WBN720819:WBP720828 WLJ720819:WLL720828 WVF720819:WVH720828 E786355:G786364 IT786355:IV786364 SP786355:SR786364 ACL786355:ACN786364 AMH786355:AMJ786364 AWD786355:AWF786364 BFZ786355:BGB786364 BPV786355:BPX786364 BZR786355:BZT786364 CJN786355:CJP786364 CTJ786355:CTL786364 DDF786355:DDH786364 DNB786355:DND786364 DWX786355:DWZ786364 EGT786355:EGV786364 EQP786355:EQR786364 FAL786355:FAN786364 FKH786355:FKJ786364 FUD786355:FUF786364 GDZ786355:GEB786364 GNV786355:GNX786364 GXR786355:GXT786364 HHN786355:HHP786364 HRJ786355:HRL786364 IBF786355:IBH786364 ILB786355:ILD786364 IUX786355:IUZ786364 JET786355:JEV786364 JOP786355:JOR786364 JYL786355:JYN786364 KIH786355:KIJ786364 KSD786355:KSF786364 LBZ786355:LCB786364 LLV786355:LLX786364 LVR786355:LVT786364 MFN786355:MFP786364 MPJ786355:MPL786364 MZF786355:MZH786364 NJB786355:NJD786364 NSX786355:NSZ786364 OCT786355:OCV786364 OMP786355:OMR786364 OWL786355:OWN786364 PGH786355:PGJ786364 PQD786355:PQF786364 PZZ786355:QAB786364 QJV786355:QJX786364 QTR786355:QTT786364 RDN786355:RDP786364 RNJ786355:RNL786364 RXF786355:RXH786364 SHB786355:SHD786364 SQX786355:SQZ786364 TAT786355:TAV786364 TKP786355:TKR786364 TUL786355:TUN786364 UEH786355:UEJ786364 UOD786355:UOF786364 UXZ786355:UYB786364 VHV786355:VHX786364 VRR786355:VRT786364 WBN786355:WBP786364 WLJ786355:WLL786364 WVF786355:WVH786364 E851891:G851900 IT851891:IV851900 SP851891:SR851900 ACL851891:ACN851900 AMH851891:AMJ851900 AWD851891:AWF851900 BFZ851891:BGB851900 BPV851891:BPX851900 BZR851891:BZT851900 CJN851891:CJP851900 CTJ851891:CTL851900 DDF851891:DDH851900 DNB851891:DND851900 DWX851891:DWZ851900 EGT851891:EGV851900 EQP851891:EQR851900 FAL851891:FAN851900 FKH851891:FKJ851900 FUD851891:FUF851900 GDZ851891:GEB851900 GNV851891:GNX851900 GXR851891:GXT851900 HHN851891:HHP851900 HRJ851891:HRL851900 IBF851891:IBH851900 ILB851891:ILD851900 IUX851891:IUZ851900 JET851891:JEV851900 JOP851891:JOR851900 JYL851891:JYN851900 KIH851891:KIJ851900 KSD851891:KSF851900 LBZ851891:LCB851900 LLV851891:LLX851900 LVR851891:LVT851900 MFN851891:MFP851900 MPJ851891:MPL851900 MZF851891:MZH851900 NJB851891:NJD851900 NSX851891:NSZ851900 OCT851891:OCV851900 OMP851891:OMR851900 OWL851891:OWN851900 PGH851891:PGJ851900 PQD851891:PQF851900 PZZ851891:QAB851900 QJV851891:QJX851900 QTR851891:QTT851900 RDN851891:RDP851900 RNJ851891:RNL851900 RXF851891:RXH851900 SHB851891:SHD851900 SQX851891:SQZ851900 TAT851891:TAV851900 TKP851891:TKR851900 TUL851891:TUN851900 UEH851891:UEJ851900 UOD851891:UOF851900 UXZ851891:UYB851900 VHV851891:VHX851900 VRR851891:VRT851900 WBN851891:WBP851900 WLJ851891:WLL851900 WVF851891:WVH851900 E917427:G917436 IT917427:IV917436 SP917427:SR917436 ACL917427:ACN917436 AMH917427:AMJ917436 AWD917427:AWF917436 BFZ917427:BGB917436 BPV917427:BPX917436 BZR917427:BZT917436 CJN917427:CJP917436 CTJ917427:CTL917436 DDF917427:DDH917436 DNB917427:DND917436 DWX917427:DWZ917436 EGT917427:EGV917436 EQP917427:EQR917436 FAL917427:FAN917436 FKH917427:FKJ917436 FUD917427:FUF917436 GDZ917427:GEB917436 GNV917427:GNX917436 GXR917427:GXT917436 HHN917427:HHP917436 HRJ917427:HRL917436 IBF917427:IBH917436 ILB917427:ILD917436 IUX917427:IUZ917436 JET917427:JEV917436 JOP917427:JOR917436 JYL917427:JYN917436 KIH917427:KIJ917436 KSD917427:KSF917436 LBZ917427:LCB917436 LLV917427:LLX917436 LVR917427:LVT917436 MFN917427:MFP917436 MPJ917427:MPL917436 MZF917427:MZH917436 NJB917427:NJD917436 NSX917427:NSZ917436 OCT917427:OCV917436 OMP917427:OMR917436 OWL917427:OWN917436 PGH917427:PGJ917436 PQD917427:PQF917436 PZZ917427:QAB917436 QJV917427:QJX917436 QTR917427:QTT917436 RDN917427:RDP917436 RNJ917427:RNL917436 RXF917427:RXH917436 SHB917427:SHD917436 SQX917427:SQZ917436 TAT917427:TAV917436 TKP917427:TKR917436 TUL917427:TUN917436 UEH917427:UEJ917436 UOD917427:UOF917436 UXZ917427:UYB917436 VHV917427:VHX917436 VRR917427:VRT917436 WBN917427:WBP917436 WLJ917427:WLL917436 WVF917427:WVH917436 E982963:G982972 IT982963:IV982972 SP982963:SR982972 ACL982963:ACN982972 AMH982963:AMJ982972 AWD982963:AWF982972 BFZ982963:BGB982972 BPV982963:BPX982972 BZR982963:BZT982972 CJN982963:CJP982972 CTJ982963:CTL982972 DDF982963:DDH982972 DNB982963:DND982972 DWX982963:DWZ982972 EGT982963:EGV982972 EQP982963:EQR982972 FAL982963:FAN982972 FKH982963:FKJ982972 FUD982963:FUF982972 GDZ982963:GEB982972 GNV982963:GNX982972 GXR982963:GXT982972 HHN982963:HHP982972 HRJ982963:HRL982972 IBF982963:IBH982972 ILB982963:ILD982972 IUX982963:IUZ982972 JET982963:JEV982972 JOP982963:JOR982972 JYL982963:JYN982972 KIH982963:KIJ982972 KSD982963:KSF982972 LBZ982963:LCB982972 LLV982963:LLX982972 LVR982963:LVT982972 MFN982963:MFP982972 MPJ982963:MPL982972 MZF982963:MZH982972 NJB982963:NJD982972 NSX982963:NSZ982972 OCT982963:OCV982972 OMP982963:OMR982972 OWL982963:OWN982972 PGH982963:PGJ982972 PQD982963:PQF982972 PZZ982963:QAB982972 QJV982963:QJX982972 QTR982963:QTT982972 RDN982963:RDP982972 RNJ982963:RNL982972 RXF982963:RXH982972 SHB982963:SHD982972 SQX982963:SQZ982972 TAT982963:TAV982972 TKP982963:TKR982972 TUL982963:TUN982972 UEH982963:UEJ982972 UOD982963:UOF982972 UXZ982963:UYB982972 VHV982963:VHX982972 VRR982963:VRT982972 WBN982963:WBP982972 WLJ982963:WLL982972 WVF982963:WVH982972 E65555:G65564 IT65555:IV65564 SP65555:SR65564 ACL65555:ACN65564 AMH65555:AMJ65564 AWD65555:AWF65564 BFZ65555:BGB65564 BPV65555:BPX65564 BZR65555:BZT65564 CJN65555:CJP65564 CTJ65555:CTL65564 DDF65555:DDH65564 DNB65555:DND65564 DWX65555:DWZ65564 EGT65555:EGV65564 EQP65555:EQR65564 FAL65555:FAN65564 FKH65555:FKJ65564 FUD65555:FUF65564 GDZ65555:GEB65564 GNV65555:GNX65564 GXR65555:GXT65564 HHN65555:HHP65564 HRJ65555:HRL65564 IBF65555:IBH65564 ILB65555:ILD65564 IUX65555:IUZ65564 JET65555:JEV65564 JOP65555:JOR65564 JYL65555:JYN65564 KIH65555:KIJ65564 KSD65555:KSF65564 LBZ65555:LCB65564 LLV65555:LLX65564 LVR65555:LVT65564 MFN65555:MFP65564 MPJ65555:MPL65564 MZF65555:MZH65564 NJB65555:NJD65564 NSX65555:NSZ65564 OCT65555:OCV65564 OMP65555:OMR65564 OWL65555:OWN65564 PGH65555:PGJ65564 PQD65555:PQF65564 PZZ65555:QAB65564 QJV65555:QJX65564 QTR65555:QTT65564 RDN65555:RDP65564 RNJ65555:RNL65564 RXF65555:RXH65564 SHB65555:SHD65564 SQX65555:SQZ65564 TAT65555:TAV65564 TKP65555:TKR65564 TUL65555:TUN65564 UEH65555:UEJ65564 UOD65555:UOF65564 UXZ65555:UYB65564 VHV65555:VHX65564 VRR65555:VRT65564 WBN65555:WBP65564 WLJ65555:WLL65564 WVF65555:WVH65564 E131091:G131100 IT131091:IV131100 SP131091:SR131100 ACL131091:ACN131100 AMH131091:AMJ131100 AWD131091:AWF131100 BFZ131091:BGB131100 BPV131091:BPX131100 BZR131091:BZT131100 CJN131091:CJP131100 CTJ131091:CTL131100 DDF131091:DDH131100 DNB131091:DND131100 DWX131091:DWZ131100 EGT131091:EGV131100 EQP131091:EQR131100 FAL131091:FAN131100 FKH131091:FKJ131100 FUD131091:FUF131100 GDZ131091:GEB131100 GNV131091:GNX131100 GXR131091:GXT131100 HHN131091:HHP131100 HRJ131091:HRL131100 IBF131091:IBH131100 ILB131091:ILD131100 IUX131091:IUZ131100 JET131091:JEV131100 JOP131091:JOR131100 JYL131091:JYN131100 KIH131091:KIJ131100 KSD131091:KSF131100 LBZ131091:LCB131100 LLV131091:LLX131100 LVR131091:LVT131100 MFN131091:MFP131100 MPJ131091:MPL131100 MZF131091:MZH131100 NJB131091:NJD131100 NSX131091:NSZ131100 OCT131091:OCV131100 OMP131091:OMR131100 OWL131091:OWN131100 PGH131091:PGJ131100 PQD131091:PQF131100 PZZ131091:QAB131100 QJV131091:QJX131100 QTR131091:QTT131100 RDN131091:RDP131100 RNJ131091:RNL131100 RXF131091:RXH131100 SHB131091:SHD131100 SQX131091:SQZ131100 TAT131091:TAV131100 TKP131091:TKR131100 TUL131091:TUN131100 UEH131091:UEJ131100 UOD131091:UOF131100 UXZ131091:UYB131100 VHV131091:VHX131100 VRR131091:VRT131100 WBN131091:WBP131100 WLJ131091:WLL131100 WVF131091:WVH131100 E196627:G196636 IT196627:IV196636 SP196627:SR196636 ACL196627:ACN196636 AMH196627:AMJ196636 AWD196627:AWF196636 BFZ196627:BGB196636 BPV196627:BPX196636 BZR196627:BZT196636 CJN196627:CJP196636 CTJ196627:CTL196636 DDF196627:DDH196636 DNB196627:DND196636 DWX196627:DWZ196636 EGT196627:EGV196636 EQP196627:EQR196636 FAL196627:FAN196636 FKH196627:FKJ196636 FUD196627:FUF196636 GDZ196627:GEB196636 GNV196627:GNX196636 GXR196627:GXT196636 HHN196627:HHP196636 HRJ196627:HRL196636 IBF196627:IBH196636 ILB196627:ILD196636 IUX196627:IUZ196636 JET196627:JEV196636 JOP196627:JOR196636 JYL196627:JYN196636 KIH196627:KIJ196636 KSD196627:KSF196636 LBZ196627:LCB196636 LLV196627:LLX196636 LVR196627:LVT196636 MFN196627:MFP196636 MPJ196627:MPL196636 MZF196627:MZH196636 NJB196627:NJD196636 NSX196627:NSZ196636 OCT196627:OCV196636 OMP196627:OMR196636 OWL196627:OWN196636 PGH196627:PGJ196636 PQD196627:PQF196636 PZZ196627:QAB196636 QJV196627:QJX196636 QTR196627:QTT196636 RDN196627:RDP196636 RNJ196627:RNL196636 RXF196627:RXH196636 SHB196627:SHD196636 SQX196627:SQZ196636 TAT196627:TAV196636 TKP196627:TKR196636 TUL196627:TUN196636 UEH196627:UEJ196636 UOD196627:UOF196636 UXZ196627:UYB196636 VHV196627:VHX196636 VRR196627:VRT196636 WBN196627:WBP196636 WLJ196627:WLL196636 WVF196627:WVH196636 E262163:G262172 IT262163:IV262172 SP262163:SR262172 ACL262163:ACN262172 AMH262163:AMJ262172 AWD262163:AWF262172 BFZ262163:BGB262172 BPV262163:BPX262172 BZR262163:BZT262172 CJN262163:CJP262172 CTJ262163:CTL262172 DDF262163:DDH262172 DNB262163:DND262172 DWX262163:DWZ262172 EGT262163:EGV262172 EQP262163:EQR262172 FAL262163:FAN262172 FKH262163:FKJ262172 FUD262163:FUF262172 GDZ262163:GEB262172 GNV262163:GNX262172 GXR262163:GXT262172 HHN262163:HHP262172 HRJ262163:HRL262172 IBF262163:IBH262172 ILB262163:ILD262172 IUX262163:IUZ262172 JET262163:JEV262172 JOP262163:JOR262172 JYL262163:JYN262172 KIH262163:KIJ262172 KSD262163:KSF262172 LBZ262163:LCB262172 LLV262163:LLX262172 LVR262163:LVT262172 MFN262163:MFP262172 MPJ262163:MPL262172 MZF262163:MZH262172 NJB262163:NJD262172 NSX262163:NSZ262172 OCT262163:OCV262172 OMP262163:OMR262172 OWL262163:OWN262172 PGH262163:PGJ262172 PQD262163:PQF262172 PZZ262163:QAB262172 QJV262163:QJX262172 QTR262163:QTT262172 RDN262163:RDP262172 RNJ262163:RNL262172 RXF262163:RXH262172 SHB262163:SHD262172 SQX262163:SQZ262172 TAT262163:TAV262172 TKP262163:TKR262172 TUL262163:TUN262172 UEH262163:UEJ262172 UOD262163:UOF262172 UXZ262163:UYB262172 VHV262163:VHX262172 VRR262163:VRT262172 WBN262163:WBP262172 WLJ262163:WLL262172 WVF262163:WVH262172 E327699:G327708 IT327699:IV327708 SP327699:SR327708 ACL327699:ACN327708 AMH327699:AMJ327708 AWD327699:AWF327708 BFZ327699:BGB327708 BPV327699:BPX327708 BZR327699:BZT327708 CJN327699:CJP327708 CTJ327699:CTL327708 DDF327699:DDH327708 DNB327699:DND327708 DWX327699:DWZ327708 EGT327699:EGV327708 EQP327699:EQR327708 FAL327699:FAN327708 FKH327699:FKJ327708 FUD327699:FUF327708 GDZ327699:GEB327708 GNV327699:GNX327708 GXR327699:GXT327708 HHN327699:HHP327708 HRJ327699:HRL327708 IBF327699:IBH327708 ILB327699:ILD327708 IUX327699:IUZ327708 JET327699:JEV327708 JOP327699:JOR327708 JYL327699:JYN327708 KIH327699:KIJ327708 KSD327699:KSF327708 LBZ327699:LCB327708 LLV327699:LLX327708 LVR327699:LVT327708 MFN327699:MFP327708 MPJ327699:MPL327708 MZF327699:MZH327708 NJB327699:NJD327708 NSX327699:NSZ327708 OCT327699:OCV327708 OMP327699:OMR327708 OWL327699:OWN327708 PGH327699:PGJ327708 PQD327699:PQF327708 PZZ327699:QAB327708 QJV327699:QJX327708 QTR327699:QTT327708 RDN327699:RDP327708 RNJ327699:RNL327708 RXF327699:RXH327708 SHB327699:SHD327708 SQX327699:SQZ327708 TAT327699:TAV327708 TKP327699:TKR327708 TUL327699:TUN327708 UEH327699:UEJ327708 UOD327699:UOF327708 UXZ327699:UYB327708 VHV327699:VHX327708 VRR327699:VRT327708 WBN327699:WBP327708 WLJ327699:WLL327708 WVF327699:WVH327708 E393235:G393244 IT393235:IV393244 SP393235:SR393244 ACL393235:ACN393244 AMH393235:AMJ393244 AWD393235:AWF393244 BFZ393235:BGB393244 BPV393235:BPX393244 BZR393235:BZT393244 CJN393235:CJP393244 CTJ393235:CTL393244 DDF393235:DDH393244 DNB393235:DND393244 DWX393235:DWZ393244 EGT393235:EGV393244 EQP393235:EQR393244 FAL393235:FAN393244 FKH393235:FKJ393244 FUD393235:FUF393244 GDZ393235:GEB393244 GNV393235:GNX393244 GXR393235:GXT393244 HHN393235:HHP393244 HRJ393235:HRL393244 IBF393235:IBH393244 ILB393235:ILD393244 IUX393235:IUZ393244 JET393235:JEV393244 JOP393235:JOR393244 JYL393235:JYN393244 KIH393235:KIJ393244 KSD393235:KSF393244 LBZ393235:LCB393244 LLV393235:LLX393244 LVR393235:LVT393244 MFN393235:MFP393244 MPJ393235:MPL393244 MZF393235:MZH393244 NJB393235:NJD393244 NSX393235:NSZ393244 OCT393235:OCV393244 OMP393235:OMR393244 OWL393235:OWN393244 PGH393235:PGJ393244 PQD393235:PQF393244 PZZ393235:QAB393244 QJV393235:QJX393244 QTR393235:QTT393244 RDN393235:RDP393244 RNJ393235:RNL393244 RXF393235:RXH393244 SHB393235:SHD393244 SQX393235:SQZ393244 TAT393235:TAV393244 TKP393235:TKR393244 TUL393235:TUN393244 UEH393235:UEJ393244 UOD393235:UOF393244 UXZ393235:UYB393244 VHV393235:VHX393244 VRR393235:VRT393244 WBN393235:WBP393244 WLJ393235:WLL393244 WVF393235:WVH393244 E458771:G458780 IT458771:IV458780 SP458771:SR458780 ACL458771:ACN458780 AMH458771:AMJ458780 AWD458771:AWF458780 BFZ458771:BGB458780 BPV458771:BPX458780 BZR458771:BZT458780 CJN458771:CJP458780 CTJ458771:CTL458780 DDF458771:DDH458780 DNB458771:DND458780 DWX458771:DWZ458780 EGT458771:EGV458780 EQP458771:EQR458780 FAL458771:FAN458780 FKH458771:FKJ458780 FUD458771:FUF458780 GDZ458771:GEB458780 GNV458771:GNX458780 GXR458771:GXT458780 HHN458771:HHP458780 HRJ458771:HRL458780 IBF458771:IBH458780 ILB458771:ILD458780 IUX458771:IUZ458780 JET458771:JEV458780 JOP458771:JOR458780 JYL458771:JYN458780 KIH458771:KIJ458780 KSD458771:KSF458780 LBZ458771:LCB458780 LLV458771:LLX458780 LVR458771:LVT458780 MFN458771:MFP458780 MPJ458771:MPL458780 MZF458771:MZH458780 NJB458771:NJD458780 NSX458771:NSZ458780 OCT458771:OCV458780 OMP458771:OMR458780 OWL458771:OWN458780 PGH458771:PGJ458780 PQD458771:PQF458780 PZZ458771:QAB458780 QJV458771:QJX458780 QTR458771:QTT458780 RDN458771:RDP458780 RNJ458771:RNL458780 RXF458771:RXH458780 SHB458771:SHD458780 SQX458771:SQZ458780 TAT458771:TAV458780 TKP458771:TKR458780 TUL458771:TUN458780 UEH458771:UEJ458780 UOD458771:UOF458780 UXZ458771:UYB458780 VHV458771:VHX458780 VRR458771:VRT458780 WBN458771:WBP458780 WLJ458771:WLL458780 WVF458771:WVH458780 E524307:G524316 IT524307:IV524316 SP524307:SR524316 ACL524307:ACN524316 AMH524307:AMJ524316 AWD524307:AWF524316 BFZ524307:BGB524316 BPV524307:BPX524316 BZR524307:BZT524316 CJN524307:CJP524316 CTJ524307:CTL524316 DDF524307:DDH524316 DNB524307:DND524316 DWX524307:DWZ524316 EGT524307:EGV524316 EQP524307:EQR524316 FAL524307:FAN524316 FKH524307:FKJ524316 FUD524307:FUF524316 GDZ524307:GEB524316 GNV524307:GNX524316 GXR524307:GXT524316 HHN524307:HHP524316 HRJ524307:HRL524316 IBF524307:IBH524316 ILB524307:ILD524316 IUX524307:IUZ524316 JET524307:JEV524316 JOP524307:JOR524316 JYL524307:JYN524316 KIH524307:KIJ524316 KSD524307:KSF524316 LBZ524307:LCB524316 LLV524307:LLX524316 LVR524307:LVT524316 MFN524307:MFP524316 MPJ524307:MPL524316 MZF524307:MZH524316 NJB524307:NJD524316 NSX524307:NSZ524316 OCT524307:OCV524316 OMP524307:OMR524316 OWL524307:OWN524316 PGH524307:PGJ524316 PQD524307:PQF524316 PZZ524307:QAB524316 QJV524307:QJX524316 QTR524307:QTT524316 RDN524307:RDP524316 RNJ524307:RNL524316 RXF524307:RXH524316 SHB524307:SHD524316 SQX524307:SQZ524316 TAT524307:TAV524316 TKP524307:TKR524316 TUL524307:TUN524316 UEH524307:UEJ524316 UOD524307:UOF524316 UXZ524307:UYB524316 VHV524307:VHX524316 VRR524307:VRT524316 WBN524307:WBP524316 WLJ524307:WLL524316 WVF524307:WVH524316 E589843:G589852 IT589843:IV589852 SP589843:SR589852 ACL589843:ACN589852 AMH589843:AMJ589852 AWD589843:AWF589852 BFZ589843:BGB589852 BPV589843:BPX589852 BZR589843:BZT589852 CJN589843:CJP589852 CTJ589843:CTL589852 DDF589843:DDH589852 DNB589843:DND589852 DWX589843:DWZ589852 EGT589843:EGV589852 EQP589843:EQR589852 FAL589843:FAN589852 FKH589843:FKJ589852 FUD589843:FUF589852 GDZ589843:GEB589852 GNV589843:GNX589852 GXR589843:GXT589852 HHN589843:HHP589852 HRJ589843:HRL589852 IBF589843:IBH589852 ILB589843:ILD589852 IUX589843:IUZ589852 JET589843:JEV589852 JOP589843:JOR589852 JYL589843:JYN589852 KIH589843:KIJ589852 KSD589843:KSF589852 LBZ589843:LCB589852 LLV589843:LLX589852 LVR589843:LVT589852 MFN589843:MFP589852 MPJ589843:MPL589852 MZF589843:MZH589852 NJB589843:NJD589852 NSX589843:NSZ589852 OCT589843:OCV589852 OMP589843:OMR589852 OWL589843:OWN589852 PGH589843:PGJ589852 PQD589843:PQF589852 PZZ589843:QAB589852 QJV589843:QJX589852 QTR589843:QTT589852 RDN589843:RDP589852 RNJ589843:RNL589852 RXF589843:RXH589852 SHB589843:SHD589852 SQX589843:SQZ589852 TAT589843:TAV589852 TKP589843:TKR589852 TUL589843:TUN589852 UEH589843:UEJ589852 UOD589843:UOF589852 UXZ589843:UYB589852 VHV589843:VHX589852 VRR589843:VRT589852 WBN589843:WBP589852 WLJ589843:WLL589852 WVF589843:WVH589852 E655379:G655388 IT655379:IV655388 SP655379:SR655388 ACL655379:ACN655388 AMH655379:AMJ655388 AWD655379:AWF655388 BFZ655379:BGB655388 BPV655379:BPX655388 BZR655379:BZT655388 CJN655379:CJP655388 CTJ655379:CTL655388 DDF655379:DDH655388 DNB655379:DND655388 DWX655379:DWZ655388 EGT655379:EGV655388 EQP655379:EQR655388 FAL655379:FAN655388 FKH655379:FKJ655388 FUD655379:FUF655388 GDZ655379:GEB655388 GNV655379:GNX655388 GXR655379:GXT655388 HHN655379:HHP655388 HRJ655379:HRL655388 IBF655379:IBH655388 ILB655379:ILD655388 IUX655379:IUZ655388 JET655379:JEV655388 JOP655379:JOR655388 JYL655379:JYN655388 KIH655379:KIJ655388 KSD655379:KSF655388 LBZ655379:LCB655388 LLV655379:LLX655388 LVR655379:LVT655388 MFN655379:MFP655388 MPJ655379:MPL655388 MZF655379:MZH655388 NJB655379:NJD655388 NSX655379:NSZ655388 OCT655379:OCV655388 OMP655379:OMR655388 OWL655379:OWN655388 PGH655379:PGJ655388 PQD655379:PQF655388 PZZ655379:QAB655388 QJV655379:QJX655388 QTR655379:QTT655388 RDN655379:RDP655388 RNJ655379:RNL655388 RXF655379:RXH655388 SHB655379:SHD655388 SQX655379:SQZ655388 TAT655379:TAV655388 TKP655379:TKR655388 TUL655379:TUN655388 UEH655379:UEJ655388 UOD655379:UOF655388 UXZ655379:UYB655388 VHV655379:VHX655388 VRR655379:VRT655388 WBN655379:WBP655388 WLJ655379:WLL655388 WVF655379:WVH655388 E720915:G720924 IT720915:IV720924 SP720915:SR720924 ACL720915:ACN720924 AMH720915:AMJ720924 AWD720915:AWF720924 BFZ720915:BGB720924 BPV720915:BPX720924 BZR720915:BZT720924 CJN720915:CJP720924 CTJ720915:CTL720924 DDF720915:DDH720924 DNB720915:DND720924 DWX720915:DWZ720924 EGT720915:EGV720924 EQP720915:EQR720924 FAL720915:FAN720924 FKH720915:FKJ720924 FUD720915:FUF720924 GDZ720915:GEB720924 GNV720915:GNX720924 GXR720915:GXT720924 HHN720915:HHP720924 HRJ720915:HRL720924 IBF720915:IBH720924 ILB720915:ILD720924 IUX720915:IUZ720924 JET720915:JEV720924 JOP720915:JOR720924 JYL720915:JYN720924 KIH720915:KIJ720924 KSD720915:KSF720924 LBZ720915:LCB720924 LLV720915:LLX720924 LVR720915:LVT720924 MFN720915:MFP720924 MPJ720915:MPL720924 MZF720915:MZH720924 NJB720915:NJD720924 NSX720915:NSZ720924 OCT720915:OCV720924 OMP720915:OMR720924 OWL720915:OWN720924 PGH720915:PGJ720924 PQD720915:PQF720924 PZZ720915:QAB720924 QJV720915:QJX720924 QTR720915:QTT720924 RDN720915:RDP720924 RNJ720915:RNL720924 RXF720915:RXH720924 SHB720915:SHD720924 SQX720915:SQZ720924 TAT720915:TAV720924 TKP720915:TKR720924 TUL720915:TUN720924 UEH720915:UEJ720924 UOD720915:UOF720924 UXZ720915:UYB720924 VHV720915:VHX720924 VRR720915:VRT720924 WBN720915:WBP720924 WLJ720915:WLL720924 WVF720915:WVH720924 E786451:G786460 IT786451:IV786460 SP786451:SR786460 ACL786451:ACN786460 AMH786451:AMJ786460 AWD786451:AWF786460 BFZ786451:BGB786460 BPV786451:BPX786460 BZR786451:BZT786460 CJN786451:CJP786460 CTJ786451:CTL786460 DDF786451:DDH786460 DNB786451:DND786460 DWX786451:DWZ786460 EGT786451:EGV786460 EQP786451:EQR786460 FAL786451:FAN786460 FKH786451:FKJ786460 FUD786451:FUF786460 GDZ786451:GEB786460 GNV786451:GNX786460 GXR786451:GXT786460 HHN786451:HHP786460 HRJ786451:HRL786460 IBF786451:IBH786460 ILB786451:ILD786460 IUX786451:IUZ786460 JET786451:JEV786460 JOP786451:JOR786460 JYL786451:JYN786460 KIH786451:KIJ786460 KSD786451:KSF786460 LBZ786451:LCB786460 LLV786451:LLX786460 LVR786451:LVT786460 MFN786451:MFP786460 MPJ786451:MPL786460 MZF786451:MZH786460 NJB786451:NJD786460 NSX786451:NSZ786460 OCT786451:OCV786460 OMP786451:OMR786460 OWL786451:OWN786460 PGH786451:PGJ786460 PQD786451:PQF786460 PZZ786451:QAB786460 QJV786451:QJX786460 QTR786451:QTT786460 RDN786451:RDP786460 RNJ786451:RNL786460 RXF786451:RXH786460 SHB786451:SHD786460 SQX786451:SQZ786460 TAT786451:TAV786460 TKP786451:TKR786460 TUL786451:TUN786460 UEH786451:UEJ786460 UOD786451:UOF786460 UXZ786451:UYB786460 VHV786451:VHX786460 VRR786451:VRT786460 WBN786451:WBP786460 WLJ786451:WLL786460 WVF786451:WVH786460 E851987:G851996 IT851987:IV851996 SP851987:SR851996 ACL851987:ACN851996 AMH851987:AMJ851996 AWD851987:AWF851996 BFZ851987:BGB851996 BPV851987:BPX851996 BZR851987:BZT851996 CJN851987:CJP851996 CTJ851987:CTL851996 DDF851987:DDH851996 DNB851987:DND851996 DWX851987:DWZ851996 EGT851987:EGV851996 EQP851987:EQR851996 FAL851987:FAN851996 FKH851987:FKJ851996 FUD851987:FUF851996 GDZ851987:GEB851996 GNV851987:GNX851996 GXR851987:GXT851996 HHN851987:HHP851996 HRJ851987:HRL851996 IBF851987:IBH851996 ILB851987:ILD851996 IUX851987:IUZ851996 JET851987:JEV851996 JOP851987:JOR851996 JYL851987:JYN851996 KIH851987:KIJ851996 KSD851987:KSF851996 LBZ851987:LCB851996 LLV851987:LLX851996 LVR851987:LVT851996 MFN851987:MFP851996 MPJ851987:MPL851996 MZF851987:MZH851996 NJB851987:NJD851996 NSX851987:NSZ851996 OCT851987:OCV851996 OMP851987:OMR851996 OWL851987:OWN851996 PGH851987:PGJ851996 PQD851987:PQF851996 PZZ851987:QAB851996 QJV851987:QJX851996 QTR851987:QTT851996 RDN851987:RDP851996 RNJ851987:RNL851996 RXF851987:RXH851996 SHB851987:SHD851996 SQX851987:SQZ851996 TAT851987:TAV851996 TKP851987:TKR851996 TUL851987:TUN851996 UEH851987:UEJ851996 UOD851987:UOF851996 UXZ851987:UYB851996 VHV851987:VHX851996 VRR851987:VRT851996 WBN851987:WBP851996 WLJ851987:WLL851996 WVF851987:WVH851996 E917523:G917532 IT917523:IV917532 SP917523:SR917532 ACL917523:ACN917532 AMH917523:AMJ917532 AWD917523:AWF917532 BFZ917523:BGB917532 BPV917523:BPX917532 BZR917523:BZT917532 CJN917523:CJP917532 CTJ917523:CTL917532 DDF917523:DDH917532 DNB917523:DND917532 DWX917523:DWZ917532 EGT917523:EGV917532 EQP917523:EQR917532 FAL917523:FAN917532 FKH917523:FKJ917532 FUD917523:FUF917532 GDZ917523:GEB917532 GNV917523:GNX917532 GXR917523:GXT917532 HHN917523:HHP917532 HRJ917523:HRL917532 IBF917523:IBH917532 ILB917523:ILD917532 IUX917523:IUZ917532 JET917523:JEV917532 JOP917523:JOR917532 JYL917523:JYN917532 KIH917523:KIJ917532 KSD917523:KSF917532 LBZ917523:LCB917532 LLV917523:LLX917532 LVR917523:LVT917532 MFN917523:MFP917532 MPJ917523:MPL917532 MZF917523:MZH917532 NJB917523:NJD917532 NSX917523:NSZ917532 OCT917523:OCV917532 OMP917523:OMR917532 OWL917523:OWN917532 PGH917523:PGJ917532 PQD917523:PQF917532 PZZ917523:QAB917532 QJV917523:QJX917532 QTR917523:QTT917532 RDN917523:RDP917532 RNJ917523:RNL917532 RXF917523:RXH917532 SHB917523:SHD917532 SQX917523:SQZ917532 TAT917523:TAV917532 TKP917523:TKR917532 TUL917523:TUN917532 UEH917523:UEJ917532 UOD917523:UOF917532 UXZ917523:UYB917532 VHV917523:VHX917532 VRR917523:VRT917532 WBN917523:WBP917532 WLJ917523:WLL917532 WVF917523:WVH917532 E983059:G983068 IT983059:IV983068 SP983059:SR983068 ACL983059:ACN983068 AMH983059:AMJ983068 AWD983059:AWF983068 BFZ983059:BGB983068 BPV983059:BPX983068 BZR983059:BZT983068 CJN983059:CJP983068 CTJ983059:CTL983068 DDF983059:DDH983068 DNB983059:DND983068 DWX983059:DWZ983068 EGT983059:EGV983068 EQP983059:EQR983068 FAL983059:FAN983068 FKH983059:FKJ983068 FUD983059:FUF983068 GDZ983059:GEB983068 GNV983059:GNX983068 GXR983059:GXT983068 HHN983059:HHP983068 HRJ983059:HRL983068 IBF983059:IBH983068 ILB983059:ILD983068 IUX983059:IUZ983068 JET983059:JEV983068 JOP983059:JOR983068 JYL983059:JYN983068 KIH983059:KIJ983068 KSD983059:KSF983068 LBZ983059:LCB983068 LLV983059:LLX983068 LVR983059:LVT983068 MFN983059:MFP983068 MPJ983059:MPL983068 MZF983059:MZH983068 NJB983059:NJD983068 NSX983059:NSZ983068 OCT983059:OCV983068 OMP983059:OMR983068 OWL983059:OWN983068 PGH983059:PGJ983068 PQD983059:PQF983068 PZZ983059:QAB983068 QJV983059:QJX983068 QTR983059:QTT983068 RDN983059:RDP983068 RNJ983059:RNL983068 RXF983059:RXH983068 SHB983059:SHD983068 SQX983059:SQZ983068 TAT983059:TAV983068 TKP983059:TKR983068 TUL983059:TUN983068 UEH983059:UEJ983068 UOD983059:UOF983068 UXZ983059:UYB983068 VHV983059:VHX983068 VRR983059:VRT983068 WBN983059:WBP983068 WLJ983059:WLL983068 WVF983059:WVH983068"/>
    <dataValidation allowBlank="1" showInputMessage="1" showErrorMessage="1" error="Das Summenfeld (Addition aus den drei vorangegangenen Feldern) ergibt keine 100%. Bitte überprüfen Sie Ihre Eingaben." sqref="J65480:K65489 IY65480:IY65489 SU65480:SU65489 ACQ65480:ACQ65489 AMM65480:AMM65489 AWI65480:AWI65489 BGE65480:BGE65489 BQA65480:BQA65489 BZW65480:BZW65489 CJS65480:CJS65489 CTO65480:CTO65489 DDK65480:DDK65489 DNG65480:DNG65489 DXC65480:DXC65489 EGY65480:EGY65489 EQU65480:EQU65489 FAQ65480:FAQ65489 FKM65480:FKM65489 FUI65480:FUI65489 GEE65480:GEE65489 GOA65480:GOA65489 GXW65480:GXW65489 HHS65480:HHS65489 HRO65480:HRO65489 IBK65480:IBK65489 ILG65480:ILG65489 IVC65480:IVC65489 JEY65480:JEY65489 JOU65480:JOU65489 JYQ65480:JYQ65489 KIM65480:KIM65489 KSI65480:KSI65489 LCE65480:LCE65489 LMA65480:LMA65489 LVW65480:LVW65489 MFS65480:MFS65489 MPO65480:MPO65489 MZK65480:MZK65489 NJG65480:NJG65489 NTC65480:NTC65489 OCY65480:OCY65489 OMU65480:OMU65489 OWQ65480:OWQ65489 PGM65480:PGM65489 PQI65480:PQI65489 QAE65480:QAE65489 QKA65480:QKA65489 QTW65480:QTW65489 RDS65480:RDS65489 RNO65480:RNO65489 RXK65480:RXK65489 SHG65480:SHG65489 SRC65480:SRC65489 TAY65480:TAY65489 TKU65480:TKU65489 TUQ65480:TUQ65489 UEM65480:UEM65489 UOI65480:UOI65489 UYE65480:UYE65489 VIA65480:VIA65489 VRW65480:VRW65489 WBS65480:WBS65489 WLO65480:WLO65489 WVK65480:WVK65489 J131016:K131025 IY131016:IY131025 SU131016:SU131025 ACQ131016:ACQ131025 AMM131016:AMM131025 AWI131016:AWI131025 BGE131016:BGE131025 BQA131016:BQA131025 BZW131016:BZW131025 CJS131016:CJS131025 CTO131016:CTO131025 DDK131016:DDK131025 DNG131016:DNG131025 DXC131016:DXC131025 EGY131016:EGY131025 EQU131016:EQU131025 FAQ131016:FAQ131025 FKM131016:FKM131025 FUI131016:FUI131025 GEE131016:GEE131025 GOA131016:GOA131025 GXW131016:GXW131025 HHS131016:HHS131025 HRO131016:HRO131025 IBK131016:IBK131025 ILG131016:ILG131025 IVC131016:IVC131025 JEY131016:JEY131025 JOU131016:JOU131025 JYQ131016:JYQ131025 KIM131016:KIM131025 KSI131016:KSI131025 LCE131016:LCE131025 LMA131016:LMA131025 LVW131016:LVW131025 MFS131016:MFS131025 MPO131016:MPO131025 MZK131016:MZK131025 NJG131016:NJG131025 NTC131016:NTC131025 OCY131016:OCY131025 OMU131016:OMU131025 OWQ131016:OWQ131025 PGM131016:PGM131025 PQI131016:PQI131025 QAE131016:QAE131025 QKA131016:QKA131025 QTW131016:QTW131025 RDS131016:RDS131025 RNO131016:RNO131025 RXK131016:RXK131025 SHG131016:SHG131025 SRC131016:SRC131025 TAY131016:TAY131025 TKU131016:TKU131025 TUQ131016:TUQ131025 UEM131016:UEM131025 UOI131016:UOI131025 UYE131016:UYE131025 VIA131016:VIA131025 VRW131016:VRW131025 WBS131016:WBS131025 WLO131016:WLO131025 WVK131016:WVK131025 J196552:K196561 IY196552:IY196561 SU196552:SU196561 ACQ196552:ACQ196561 AMM196552:AMM196561 AWI196552:AWI196561 BGE196552:BGE196561 BQA196552:BQA196561 BZW196552:BZW196561 CJS196552:CJS196561 CTO196552:CTO196561 DDK196552:DDK196561 DNG196552:DNG196561 DXC196552:DXC196561 EGY196552:EGY196561 EQU196552:EQU196561 FAQ196552:FAQ196561 FKM196552:FKM196561 FUI196552:FUI196561 GEE196552:GEE196561 GOA196552:GOA196561 GXW196552:GXW196561 HHS196552:HHS196561 HRO196552:HRO196561 IBK196552:IBK196561 ILG196552:ILG196561 IVC196552:IVC196561 JEY196552:JEY196561 JOU196552:JOU196561 JYQ196552:JYQ196561 KIM196552:KIM196561 KSI196552:KSI196561 LCE196552:LCE196561 LMA196552:LMA196561 LVW196552:LVW196561 MFS196552:MFS196561 MPO196552:MPO196561 MZK196552:MZK196561 NJG196552:NJG196561 NTC196552:NTC196561 OCY196552:OCY196561 OMU196552:OMU196561 OWQ196552:OWQ196561 PGM196552:PGM196561 PQI196552:PQI196561 QAE196552:QAE196561 QKA196552:QKA196561 QTW196552:QTW196561 RDS196552:RDS196561 RNO196552:RNO196561 RXK196552:RXK196561 SHG196552:SHG196561 SRC196552:SRC196561 TAY196552:TAY196561 TKU196552:TKU196561 TUQ196552:TUQ196561 UEM196552:UEM196561 UOI196552:UOI196561 UYE196552:UYE196561 VIA196552:VIA196561 VRW196552:VRW196561 WBS196552:WBS196561 WLO196552:WLO196561 WVK196552:WVK196561 J262088:K262097 IY262088:IY262097 SU262088:SU262097 ACQ262088:ACQ262097 AMM262088:AMM262097 AWI262088:AWI262097 BGE262088:BGE262097 BQA262088:BQA262097 BZW262088:BZW262097 CJS262088:CJS262097 CTO262088:CTO262097 DDK262088:DDK262097 DNG262088:DNG262097 DXC262088:DXC262097 EGY262088:EGY262097 EQU262088:EQU262097 FAQ262088:FAQ262097 FKM262088:FKM262097 FUI262088:FUI262097 GEE262088:GEE262097 GOA262088:GOA262097 GXW262088:GXW262097 HHS262088:HHS262097 HRO262088:HRO262097 IBK262088:IBK262097 ILG262088:ILG262097 IVC262088:IVC262097 JEY262088:JEY262097 JOU262088:JOU262097 JYQ262088:JYQ262097 KIM262088:KIM262097 KSI262088:KSI262097 LCE262088:LCE262097 LMA262088:LMA262097 LVW262088:LVW262097 MFS262088:MFS262097 MPO262088:MPO262097 MZK262088:MZK262097 NJG262088:NJG262097 NTC262088:NTC262097 OCY262088:OCY262097 OMU262088:OMU262097 OWQ262088:OWQ262097 PGM262088:PGM262097 PQI262088:PQI262097 QAE262088:QAE262097 QKA262088:QKA262097 QTW262088:QTW262097 RDS262088:RDS262097 RNO262088:RNO262097 RXK262088:RXK262097 SHG262088:SHG262097 SRC262088:SRC262097 TAY262088:TAY262097 TKU262088:TKU262097 TUQ262088:TUQ262097 UEM262088:UEM262097 UOI262088:UOI262097 UYE262088:UYE262097 VIA262088:VIA262097 VRW262088:VRW262097 WBS262088:WBS262097 WLO262088:WLO262097 WVK262088:WVK262097 J327624:K327633 IY327624:IY327633 SU327624:SU327633 ACQ327624:ACQ327633 AMM327624:AMM327633 AWI327624:AWI327633 BGE327624:BGE327633 BQA327624:BQA327633 BZW327624:BZW327633 CJS327624:CJS327633 CTO327624:CTO327633 DDK327624:DDK327633 DNG327624:DNG327633 DXC327624:DXC327633 EGY327624:EGY327633 EQU327624:EQU327633 FAQ327624:FAQ327633 FKM327624:FKM327633 FUI327624:FUI327633 GEE327624:GEE327633 GOA327624:GOA327633 GXW327624:GXW327633 HHS327624:HHS327633 HRO327624:HRO327633 IBK327624:IBK327633 ILG327624:ILG327633 IVC327624:IVC327633 JEY327624:JEY327633 JOU327624:JOU327633 JYQ327624:JYQ327633 KIM327624:KIM327633 KSI327624:KSI327633 LCE327624:LCE327633 LMA327624:LMA327633 LVW327624:LVW327633 MFS327624:MFS327633 MPO327624:MPO327633 MZK327624:MZK327633 NJG327624:NJG327633 NTC327624:NTC327633 OCY327624:OCY327633 OMU327624:OMU327633 OWQ327624:OWQ327633 PGM327624:PGM327633 PQI327624:PQI327633 QAE327624:QAE327633 QKA327624:QKA327633 QTW327624:QTW327633 RDS327624:RDS327633 RNO327624:RNO327633 RXK327624:RXK327633 SHG327624:SHG327633 SRC327624:SRC327633 TAY327624:TAY327633 TKU327624:TKU327633 TUQ327624:TUQ327633 UEM327624:UEM327633 UOI327624:UOI327633 UYE327624:UYE327633 VIA327624:VIA327633 VRW327624:VRW327633 WBS327624:WBS327633 WLO327624:WLO327633 WVK327624:WVK327633 J393160:K393169 IY393160:IY393169 SU393160:SU393169 ACQ393160:ACQ393169 AMM393160:AMM393169 AWI393160:AWI393169 BGE393160:BGE393169 BQA393160:BQA393169 BZW393160:BZW393169 CJS393160:CJS393169 CTO393160:CTO393169 DDK393160:DDK393169 DNG393160:DNG393169 DXC393160:DXC393169 EGY393160:EGY393169 EQU393160:EQU393169 FAQ393160:FAQ393169 FKM393160:FKM393169 FUI393160:FUI393169 GEE393160:GEE393169 GOA393160:GOA393169 GXW393160:GXW393169 HHS393160:HHS393169 HRO393160:HRO393169 IBK393160:IBK393169 ILG393160:ILG393169 IVC393160:IVC393169 JEY393160:JEY393169 JOU393160:JOU393169 JYQ393160:JYQ393169 KIM393160:KIM393169 KSI393160:KSI393169 LCE393160:LCE393169 LMA393160:LMA393169 LVW393160:LVW393169 MFS393160:MFS393169 MPO393160:MPO393169 MZK393160:MZK393169 NJG393160:NJG393169 NTC393160:NTC393169 OCY393160:OCY393169 OMU393160:OMU393169 OWQ393160:OWQ393169 PGM393160:PGM393169 PQI393160:PQI393169 QAE393160:QAE393169 QKA393160:QKA393169 QTW393160:QTW393169 RDS393160:RDS393169 RNO393160:RNO393169 RXK393160:RXK393169 SHG393160:SHG393169 SRC393160:SRC393169 TAY393160:TAY393169 TKU393160:TKU393169 TUQ393160:TUQ393169 UEM393160:UEM393169 UOI393160:UOI393169 UYE393160:UYE393169 VIA393160:VIA393169 VRW393160:VRW393169 WBS393160:WBS393169 WLO393160:WLO393169 WVK393160:WVK393169 J458696:K458705 IY458696:IY458705 SU458696:SU458705 ACQ458696:ACQ458705 AMM458696:AMM458705 AWI458696:AWI458705 BGE458696:BGE458705 BQA458696:BQA458705 BZW458696:BZW458705 CJS458696:CJS458705 CTO458696:CTO458705 DDK458696:DDK458705 DNG458696:DNG458705 DXC458696:DXC458705 EGY458696:EGY458705 EQU458696:EQU458705 FAQ458696:FAQ458705 FKM458696:FKM458705 FUI458696:FUI458705 GEE458696:GEE458705 GOA458696:GOA458705 GXW458696:GXW458705 HHS458696:HHS458705 HRO458696:HRO458705 IBK458696:IBK458705 ILG458696:ILG458705 IVC458696:IVC458705 JEY458696:JEY458705 JOU458696:JOU458705 JYQ458696:JYQ458705 KIM458696:KIM458705 KSI458696:KSI458705 LCE458696:LCE458705 LMA458696:LMA458705 LVW458696:LVW458705 MFS458696:MFS458705 MPO458696:MPO458705 MZK458696:MZK458705 NJG458696:NJG458705 NTC458696:NTC458705 OCY458696:OCY458705 OMU458696:OMU458705 OWQ458696:OWQ458705 PGM458696:PGM458705 PQI458696:PQI458705 QAE458696:QAE458705 QKA458696:QKA458705 QTW458696:QTW458705 RDS458696:RDS458705 RNO458696:RNO458705 RXK458696:RXK458705 SHG458696:SHG458705 SRC458696:SRC458705 TAY458696:TAY458705 TKU458696:TKU458705 TUQ458696:TUQ458705 UEM458696:UEM458705 UOI458696:UOI458705 UYE458696:UYE458705 VIA458696:VIA458705 VRW458696:VRW458705 WBS458696:WBS458705 WLO458696:WLO458705 WVK458696:WVK458705 J524232:K524241 IY524232:IY524241 SU524232:SU524241 ACQ524232:ACQ524241 AMM524232:AMM524241 AWI524232:AWI524241 BGE524232:BGE524241 BQA524232:BQA524241 BZW524232:BZW524241 CJS524232:CJS524241 CTO524232:CTO524241 DDK524232:DDK524241 DNG524232:DNG524241 DXC524232:DXC524241 EGY524232:EGY524241 EQU524232:EQU524241 FAQ524232:FAQ524241 FKM524232:FKM524241 FUI524232:FUI524241 GEE524232:GEE524241 GOA524232:GOA524241 GXW524232:GXW524241 HHS524232:HHS524241 HRO524232:HRO524241 IBK524232:IBK524241 ILG524232:ILG524241 IVC524232:IVC524241 JEY524232:JEY524241 JOU524232:JOU524241 JYQ524232:JYQ524241 KIM524232:KIM524241 KSI524232:KSI524241 LCE524232:LCE524241 LMA524232:LMA524241 LVW524232:LVW524241 MFS524232:MFS524241 MPO524232:MPO524241 MZK524232:MZK524241 NJG524232:NJG524241 NTC524232:NTC524241 OCY524232:OCY524241 OMU524232:OMU524241 OWQ524232:OWQ524241 PGM524232:PGM524241 PQI524232:PQI524241 QAE524232:QAE524241 QKA524232:QKA524241 QTW524232:QTW524241 RDS524232:RDS524241 RNO524232:RNO524241 RXK524232:RXK524241 SHG524232:SHG524241 SRC524232:SRC524241 TAY524232:TAY524241 TKU524232:TKU524241 TUQ524232:TUQ524241 UEM524232:UEM524241 UOI524232:UOI524241 UYE524232:UYE524241 VIA524232:VIA524241 VRW524232:VRW524241 WBS524232:WBS524241 WLO524232:WLO524241 WVK524232:WVK524241 J589768:K589777 IY589768:IY589777 SU589768:SU589777 ACQ589768:ACQ589777 AMM589768:AMM589777 AWI589768:AWI589777 BGE589768:BGE589777 BQA589768:BQA589777 BZW589768:BZW589777 CJS589768:CJS589777 CTO589768:CTO589777 DDK589768:DDK589777 DNG589768:DNG589777 DXC589768:DXC589777 EGY589768:EGY589777 EQU589768:EQU589777 FAQ589768:FAQ589777 FKM589768:FKM589777 FUI589768:FUI589777 GEE589768:GEE589777 GOA589768:GOA589777 GXW589768:GXW589777 HHS589768:HHS589777 HRO589768:HRO589777 IBK589768:IBK589777 ILG589768:ILG589777 IVC589768:IVC589777 JEY589768:JEY589777 JOU589768:JOU589777 JYQ589768:JYQ589777 KIM589768:KIM589777 KSI589768:KSI589777 LCE589768:LCE589777 LMA589768:LMA589777 LVW589768:LVW589777 MFS589768:MFS589777 MPO589768:MPO589777 MZK589768:MZK589777 NJG589768:NJG589777 NTC589768:NTC589777 OCY589768:OCY589777 OMU589768:OMU589777 OWQ589768:OWQ589777 PGM589768:PGM589777 PQI589768:PQI589777 QAE589768:QAE589777 QKA589768:QKA589777 QTW589768:QTW589777 RDS589768:RDS589777 RNO589768:RNO589777 RXK589768:RXK589777 SHG589768:SHG589777 SRC589768:SRC589777 TAY589768:TAY589777 TKU589768:TKU589777 TUQ589768:TUQ589777 UEM589768:UEM589777 UOI589768:UOI589777 UYE589768:UYE589777 VIA589768:VIA589777 VRW589768:VRW589777 WBS589768:WBS589777 WLO589768:WLO589777 WVK589768:WVK589777 J655304:K655313 IY655304:IY655313 SU655304:SU655313 ACQ655304:ACQ655313 AMM655304:AMM655313 AWI655304:AWI655313 BGE655304:BGE655313 BQA655304:BQA655313 BZW655304:BZW655313 CJS655304:CJS655313 CTO655304:CTO655313 DDK655304:DDK655313 DNG655304:DNG655313 DXC655304:DXC655313 EGY655304:EGY655313 EQU655304:EQU655313 FAQ655304:FAQ655313 FKM655304:FKM655313 FUI655304:FUI655313 GEE655304:GEE655313 GOA655304:GOA655313 GXW655304:GXW655313 HHS655304:HHS655313 HRO655304:HRO655313 IBK655304:IBK655313 ILG655304:ILG655313 IVC655304:IVC655313 JEY655304:JEY655313 JOU655304:JOU655313 JYQ655304:JYQ655313 KIM655304:KIM655313 KSI655304:KSI655313 LCE655304:LCE655313 LMA655304:LMA655313 LVW655304:LVW655313 MFS655304:MFS655313 MPO655304:MPO655313 MZK655304:MZK655313 NJG655304:NJG655313 NTC655304:NTC655313 OCY655304:OCY655313 OMU655304:OMU655313 OWQ655304:OWQ655313 PGM655304:PGM655313 PQI655304:PQI655313 QAE655304:QAE655313 QKA655304:QKA655313 QTW655304:QTW655313 RDS655304:RDS655313 RNO655304:RNO655313 RXK655304:RXK655313 SHG655304:SHG655313 SRC655304:SRC655313 TAY655304:TAY655313 TKU655304:TKU655313 TUQ655304:TUQ655313 UEM655304:UEM655313 UOI655304:UOI655313 UYE655304:UYE655313 VIA655304:VIA655313 VRW655304:VRW655313 WBS655304:WBS655313 WLO655304:WLO655313 WVK655304:WVK655313 J720840:K720849 IY720840:IY720849 SU720840:SU720849 ACQ720840:ACQ720849 AMM720840:AMM720849 AWI720840:AWI720849 BGE720840:BGE720849 BQA720840:BQA720849 BZW720840:BZW720849 CJS720840:CJS720849 CTO720840:CTO720849 DDK720840:DDK720849 DNG720840:DNG720849 DXC720840:DXC720849 EGY720840:EGY720849 EQU720840:EQU720849 FAQ720840:FAQ720849 FKM720840:FKM720849 FUI720840:FUI720849 GEE720840:GEE720849 GOA720840:GOA720849 GXW720840:GXW720849 HHS720840:HHS720849 HRO720840:HRO720849 IBK720840:IBK720849 ILG720840:ILG720849 IVC720840:IVC720849 JEY720840:JEY720849 JOU720840:JOU720849 JYQ720840:JYQ720849 KIM720840:KIM720849 KSI720840:KSI720849 LCE720840:LCE720849 LMA720840:LMA720849 LVW720840:LVW720849 MFS720840:MFS720849 MPO720840:MPO720849 MZK720840:MZK720849 NJG720840:NJG720849 NTC720840:NTC720849 OCY720840:OCY720849 OMU720840:OMU720849 OWQ720840:OWQ720849 PGM720840:PGM720849 PQI720840:PQI720849 QAE720840:QAE720849 QKA720840:QKA720849 QTW720840:QTW720849 RDS720840:RDS720849 RNO720840:RNO720849 RXK720840:RXK720849 SHG720840:SHG720849 SRC720840:SRC720849 TAY720840:TAY720849 TKU720840:TKU720849 TUQ720840:TUQ720849 UEM720840:UEM720849 UOI720840:UOI720849 UYE720840:UYE720849 VIA720840:VIA720849 VRW720840:VRW720849 WBS720840:WBS720849 WLO720840:WLO720849 WVK720840:WVK720849 J786376:K786385 IY786376:IY786385 SU786376:SU786385 ACQ786376:ACQ786385 AMM786376:AMM786385 AWI786376:AWI786385 BGE786376:BGE786385 BQA786376:BQA786385 BZW786376:BZW786385 CJS786376:CJS786385 CTO786376:CTO786385 DDK786376:DDK786385 DNG786376:DNG786385 DXC786376:DXC786385 EGY786376:EGY786385 EQU786376:EQU786385 FAQ786376:FAQ786385 FKM786376:FKM786385 FUI786376:FUI786385 GEE786376:GEE786385 GOA786376:GOA786385 GXW786376:GXW786385 HHS786376:HHS786385 HRO786376:HRO786385 IBK786376:IBK786385 ILG786376:ILG786385 IVC786376:IVC786385 JEY786376:JEY786385 JOU786376:JOU786385 JYQ786376:JYQ786385 KIM786376:KIM786385 KSI786376:KSI786385 LCE786376:LCE786385 LMA786376:LMA786385 LVW786376:LVW786385 MFS786376:MFS786385 MPO786376:MPO786385 MZK786376:MZK786385 NJG786376:NJG786385 NTC786376:NTC786385 OCY786376:OCY786385 OMU786376:OMU786385 OWQ786376:OWQ786385 PGM786376:PGM786385 PQI786376:PQI786385 QAE786376:QAE786385 QKA786376:QKA786385 QTW786376:QTW786385 RDS786376:RDS786385 RNO786376:RNO786385 RXK786376:RXK786385 SHG786376:SHG786385 SRC786376:SRC786385 TAY786376:TAY786385 TKU786376:TKU786385 TUQ786376:TUQ786385 UEM786376:UEM786385 UOI786376:UOI786385 UYE786376:UYE786385 VIA786376:VIA786385 VRW786376:VRW786385 WBS786376:WBS786385 WLO786376:WLO786385 WVK786376:WVK786385 J851912:K851921 IY851912:IY851921 SU851912:SU851921 ACQ851912:ACQ851921 AMM851912:AMM851921 AWI851912:AWI851921 BGE851912:BGE851921 BQA851912:BQA851921 BZW851912:BZW851921 CJS851912:CJS851921 CTO851912:CTO851921 DDK851912:DDK851921 DNG851912:DNG851921 DXC851912:DXC851921 EGY851912:EGY851921 EQU851912:EQU851921 FAQ851912:FAQ851921 FKM851912:FKM851921 FUI851912:FUI851921 GEE851912:GEE851921 GOA851912:GOA851921 GXW851912:GXW851921 HHS851912:HHS851921 HRO851912:HRO851921 IBK851912:IBK851921 ILG851912:ILG851921 IVC851912:IVC851921 JEY851912:JEY851921 JOU851912:JOU851921 JYQ851912:JYQ851921 KIM851912:KIM851921 KSI851912:KSI851921 LCE851912:LCE851921 LMA851912:LMA851921 LVW851912:LVW851921 MFS851912:MFS851921 MPO851912:MPO851921 MZK851912:MZK851921 NJG851912:NJG851921 NTC851912:NTC851921 OCY851912:OCY851921 OMU851912:OMU851921 OWQ851912:OWQ851921 PGM851912:PGM851921 PQI851912:PQI851921 QAE851912:QAE851921 QKA851912:QKA851921 QTW851912:QTW851921 RDS851912:RDS851921 RNO851912:RNO851921 RXK851912:RXK851921 SHG851912:SHG851921 SRC851912:SRC851921 TAY851912:TAY851921 TKU851912:TKU851921 TUQ851912:TUQ851921 UEM851912:UEM851921 UOI851912:UOI851921 UYE851912:UYE851921 VIA851912:VIA851921 VRW851912:VRW851921 WBS851912:WBS851921 WLO851912:WLO851921 WVK851912:WVK851921 J917448:K917457 IY917448:IY917457 SU917448:SU917457 ACQ917448:ACQ917457 AMM917448:AMM917457 AWI917448:AWI917457 BGE917448:BGE917457 BQA917448:BQA917457 BZW917448:BZW917457 CJS917448:CJS917457 CTO917448:CTO917457 DDK917448:DDK917457 DNG917448:DNG917457 DXC917448:DXC917457 EGY917448:EGY917457 EQU917448:EQU917457 FAQ917448:FAQ917457 FKM917448:FKM917457 FUI917448:FUI917457 GEE917448:GEE917457 GOA917448:GOA917457 GXW917448:GXW917457 HHS917448:HHS917457 HRO917448:HRO917457 IBK917448:IBK917457 ILG917448:ILG917457 IVC917448:IVC917457 JEY917448:JEY917457 JOU917448:JOU917457 JYQ917448:JYQ917457 KIM917448:KIM917457 KSI917448:KSI917457 LCE917448:LCE917457 LMA917448:LMA917457 LVW917448:LVW917457 MFS917448:MFS917457 MPO917448:MPO917457 MZK917448:MZK917457 NJG917448:NJG917457 NTC917448:NTC917457 OCY917448:OCY917457 OMU917448:OMU917457 OWQ917448:OWQ917457 PGM917448:PGM917457 PQI917448:PQI917457 QAE917448:QAE917457 QKA917448:QKA917457 QTW917448:QTW917457 RDS917448:RDS917457 RNO917448:RNO917457 RXK917448:RXK917457 SHG917448:SHG917457 SRC917448:SRC917457 TAY917448:TAY917457 TKU917448:TKU917457 TUQ917448:TUQ917457 UEM917448:UEM917457 UOI917448:UOI917457 UYE917448:UYE917457 VIA917448:VIA917457 VRW917448:VRW917457 WBS917448:WBS917457 WLO917448:WLO917457 WVK917448:WVK917457 J982984:K982993 IY982984:IY982993 SU982984:SU982993 ACQ982984:ACQ982993 AMM982984:AMM982993 AWI982984:AWI982993 BGE982984:BGE982993 BQA982984:BQA982993 BZW982984:BZW982993 CJS982984:CJS982993 CTO982984:CTO982993 DDK982984:DDK982993 DNG982984:DNG982993 DXC982984:DXC982993 EGY982984:EGY982993 EQU982984:EQU982993 FAQ982984:FAQ982993 FKM982984:FKM982993 FUI982984:FUI982993 GEE982984:GEE982993 GOA982984:GOA982993 GXW982984:GXW982993 HHS982984:HHS982993 HRO982984:HRO982993 IBK982984:IBK982993 ILG982984:ILG982993 IVC982984:IVC982993 JEY982984:JEY982993 JOU982984:JOU982993 JYQ982984:JYQ982993 KIM982984:KIM982993 KSI982984:KSI982993 LCE982984:LCE982993 LMA982984:LMA982993 LVW982984:LVW982993 MFS982984:MFS982993 MPO982984:MPO982993 MZK982984:MZK982993 NJG982984:NJG982993 NTC982984:NTC982993 OCY982984:OCY982993 OMU982984:OMU982993 OWQ982984:OWQ982993 PGM982984:PGM982993 PQI982984:PQI982993 QAE982984:QAE982993 QKA982984:QKA982993 QTW982984:QTW982993 RDS982984:RDS982993 RNO982984:RNO982993 RXK982984:RXK982993 SHG982984:SHG982993 SRC982984:SRC982993 TAY982984:TAY982993 TKU982984:TKU982993 TUQ982984:TUQ982993 UEM982984:UEM982993 UOI982984:UOI982993 UYE982984:UYE982993 VIA982984:VIA982993 VRW982984:VRW982993 WBS982984:WBS982993 WLO982984:WLO982993 WVK982984:WVK982993 J65576:K65585 IY65576:IY65585 SU65576:SU65585 ACQ65576:ACQ65585 AMM65576:AMM65585 AWI65576:AWI65585 BGE65576:BGE65585 BQA65576:BQA65585 BZW65576:BZW65585 CJS65576:CJS65585 CTO65576:CTO65585 DDK65576:DDK65585 DNG65576:DNG65585 DXC65576:DXC65585 EGY65576:EGY65585 EQU65576:EQU65585 FAQ65576:FAQ65585 FKM65576:FKM65585 FUI65576:FUI65585 GEE65576:GEE65585 GOA65576:GOA65585 GXW65576:GXW65585 HHS65576:HHS65585 HRO65576:HRO65585 IBK65576:IBK65585 ILG65576:ILG65585 IVC65576:IVC65585 JEY65576:JEY65585 JOU65576:JOU65585 JYQ65576:JYQ65585 KIM65576:KIM65585 KSI65576:KSI65585 LCE65576:LCE65585 LMA65576:LMA65585 LVW65576:LVW65585 MFS65576:MFS65585 MPO65576:MPO65585 MZK65576:MZK65585 NJG65576:NJG65585 NTC65576:NTC65585 OCY65576:OCY65585 OMU65576:OMU65585 OWQ65576:OWQ65585 PGM65576:PGM65585 PQI65576:PQI65585 QAE65576:QAE65585 QKA65576:QKA65585 QTW65576:QTW65585 RDS65576:RDS65585 RNO65576:RNO65585 RXK65576:RXK65585 SHG65576:SHG65585 SRC65576:SRC65585 TAY65576:TAY65585 TKU65576:TKU65585 TUQ65576:TUQ65585 UEM65576:UEM65585 UOI65576:UOI65585 UYE65576:UYE65585 VIA65576:VIA65585 VRW65576:VRW65585 WBS65576:WBS65585 WLO65576:WLO65585 WVK65576:WVK65585 J131112:K131121 IY131112:IY131121 SU131112:SU131121 ACQ131112:ACQ131121 AMM131112:AMM131121 AWI131112:AWI131121 BGE131112:BGE131121 BQA131112:BQA131121 BZW131112:BZW131121 CJS131112:CJS131121 CTO131112:CTO131121 DDK131112:DDK131121 DNG131112:DNG131121 DXC131112:DXC131121 EGY131112:EGY131121 EQU131112:EQU131121 FAQ131112:FAQ131121 FKM131112:FKM131121 FUI131112:FUI131121 GEE131112:GEE131121 GOA131112:GOA131121 GXW131112:GXW131121 HHS131112:HHS131121 HRO131112:HRO131121 IBK131112:IBK131121 ILG131112:ILG131121 IVC131112:IVC131121 JEY131112:JEY131121 JOU131112:JOU131121 JYQ131112:JYQ131121 KIM131112:KIM131121 KSI131112:KSI131121 LCE131112:LCE131121 LMA131112:LMA131121 LVW131112:LVW131121 MFS131112:MFS131121 MPO131112:MPO131121 MZK131112:MZK131121 NJG131112:NJG131121 NTC131112:NTC131121 OCY131112:OCY131121 OMU131112:OMU131121 OWQ131112:OWQ131121 PGM131112:PGM131121 PQI131112:PQI131121 QAE131112:QAE131121 QKA131112:QKA131121 QTW131112:QTW131121 RDS131112:RDS131121 RNO131112:RNO131121 RXK131112:RXK131121 SHG131112:SHG131121 SRC131112:SRC131121 TAY131112:TAY131121 TKU131112:TKU131121 TUQ131112:TUQ131121 UEM131112:UEM131121 UOI131112:UOI131121 UYE131112:UYE131121 VIA131112:VIA131121 VRW131112:VRW131121 WBS131112:WBS131121 WLO131112:WLO131121 WVK131112:WVK131121 J196648:K196657 IY196648:IY196657 SU196648:SU196657 ACQ196648:ACQ196657 AMM196648:AMM196657 AWI196648:AWI196657 BGE196648:BGE196657 BQA196648:BQA196657 BZW196648:BZW196657 CJS196648:CJS196657 CTO196648:CTO196657 DDK196648:DDK196657 DNG196648:DNG196657 DXC196648:DXC196657 EGY196648:EGY196657 EQU196648:EQU196657 FAQ196648:FAQ196657 FKM196648:FKM196657 FUI196648:FUI196657 GEE196648:GEE196657 GOA196648:GOA196657 GXW196648:GXW196657 HHS196648:HHS196657 HRO196648:HRO196657 IBK196648:IBK196657 ILG196648:ILG196657 IVC196648:IVC196657 JEY196648:JEY196657 JOU196648:JOU196657 JYQ196648:JYQ196657 KIM196648:KIM196657 KSI196648:KSI196657 LCE196648:LCE196657 LMA196648:LMA196657 LVW196648:LVW196657 MFS196648:MFS196657 MPO196648:MPO196657 MZK196648:MZK196657 NJG196648:NJG196657 NTC196648:NTC196657 OCY196648:OCY196657 OMU196648:OMU196657 OWQ196648:OWQ196657 PGM196648:PGM196657 PQI196648:PQI196657 QAE196648:QAE196657 QKA196648:QKA196657 QTW196648:QTW196657 RDS196648:RDS196657 RNO196648:RNO196657 RXK196648:RXK196657 SHG196648:SHG196657 SRC196648:SRC196657 TAY196648:TAY196657 TKU196648:TKU196657 TUQ196648:TUQ196657 UEM196648:UEM196657 UOI196648:UOI196657 UYE196648:UYE196657 VIA196648:VIA196657 VRW196648:VRW196657 WBS196648:WBS196657 WLO196648:WLO196657 WVK196648:WVK196657 J262184:K262193 IY262184:IY262193 SU262184:SU262193 ACQ262184:ACQ262193 AMM262184:AMM262193 AWI262184:AWI262193 BGE262184:BGE262193 BQA262184:BQA262193 BZW262184:BZW262193 CJS262184:CJS262193 CTO262184:CTO262193 DDK262184:DDK262193 DNG262184:DNG262193 DXC262184:DXC262193 EGY262184:EGY262193 EQU262184:EQU262193 FAQ262184:FAQ262193 FKM262184:FKM262193 FUI262184:FUI262193 GEE262184:GEE262193 GOA262184:GOA262193 GXW262184:GXW262193 HHS262184:HHS262193 HRO262184:HRO262193 IBK262184:IBK262193 ILG262184:ILG262193 IVC262184:IVC262193 JEY262184:JEY262193 JOU262184:JOU262193 JYQ262184:JYQ262193 KIM262184:KIM262193 KSI262184:KSI262193 LCE262184:LCE262193 LMA262184:LMA262193 LVW262184:LVW262193 MFS262184:MFS262193 MPO262184:MPO262193 MZK262184:MZK262193 NJG262184:NJG262193 NTC262184:NTC262193 OCY262184:OCY262193 OMU262184:OMU262193 OWQ262184:OWQ262193 PGM262184:PGM262193 PQI262184:PQI262193 QAE262184:QAE262193 QKA262184:QKA262193 QTW262184:QTW262193 RDS262184:RDS262193 RNO262184:RNO262193 RXK262184:RXK262193 SHG262184:SHG262193 SRC262184:SRC262193 TAY262184:TAY262193 TKU262184:TKU262193 TUQ262184:TUQ262193 UEM262184:UEM262193 UOI262184:UOI262193 UYE262184:UYE262193 VIA262184:VIA262193 VRW262184:VRW262193 WBS262184:WBS262193 WLO262184:WLO262193 WVK262184:WVK262193 J327720:K327729 IY327720:IY327729 SU327720:SU327729 ACQ327720:ACQ327729 AMM327720:AMM327729 AWI327720:AWI327729 BGE327720:BGE327729 BQA327720:BQA327729 BZW327720:BZW327729 CJS327720:CJS327729 CTO327720:CTO327729 DDK327720:DDK327729 DNG327720:DNG327729 DXC327720:DXC327729 EGY327720:EGY327729 EQU327720:EQU327729 FAQ327720:FAQ327729 FKM327720:FKM327729 FUI327720:FUI327729 GEE327720:GEE327729 GOA327720:GOA327729 GXW327720:GXW327729 HHS327720:HHS327729 HRO327720:HRO327729 IBK327720:IBK327729 ILG327720:ILG327729 IVC327720:IVC327729 JEY327720:JEY327729 JOU327720:JOU327729 JYQ327720:JYQ327729 KIM327720:KIM327729 KSI327720:KSI327729 LCE327720:LCE327729 LMA327720:LMA327729 LVW327720:LVW327729 MFS327720:MFS327729 MPO327720:MPO327729 MZK327720:MZK327729 NJG327720:NJG327729 NTC327720:NTC327729 OCY327720:OCY327729 OMU327720:OMU327729 OWQ327720:OWQ327729 PGM327720:PGM327729 PQI327720:PQI327729 QAE327720:QAE327729 QKA327720:QKA327729 QTW327720:QTW327729 RDS327720:RDS327729 RNO327720:RNO327729 RXK327720:RXK327729 SHG327720:SHG327729 SRC327720:SRC327729 TAY327720:TAY327729 TKU327720:TKU327729 TUQ327720:TUQ327729 UEM327720:UEM327729 UOI327720:UOI327729 UYE327720:UYE327729 VIA327720:VIA327729 VRW327720:VRW327729 WBS327720:WBS327729 WLO327720:WLO327729 WVK327720:WVK327729 J393256:K393265 IY393256:IY393265 SU393256:SU393265 ACQ393256:ACQ393265 AMM393256:AMM393265 AWI393256:AWI393265 BGE393256:BGE393265 BQA393256:BQA393265 BZW393256:BZW393265 CJS393256:CJS393265 CTO393256:CTO393265 DDK393256:DDK393265 DNG393256:DNG393265 DXC393256:DXC393265 EGY393256:EGY393265 EQU393256:EQU393265 FAQ393256:FAQ393265 FKM393256:FKM393265 FUI393256:FUI393265 GEE393256:GEE393265 GOA393256:GOA393265 GXW393256:GXW393265 HHS393256:HHS393265 HRO393256:HRO393265 IBK393256:IBK393265 ILG393256:ILG393265 IVC393256:IVC393265 JEY393256:JEY393265 JOU393256:JOU393265 JYQ393256:JYQ393265 KIM393256:KIM393265 KSI393256:KSI393265 LCE393256:LCE393265 LMA393256:LMA393265 LVW393256:LVW393265 MFS393256:MFS393265 MPO393256:MPO393265 MZK393256:MZK393265 NJG393256:NJG393265 NTC393256:NTC393265 OCY393256:OCY393265 OMU393256:OMU393265 OWQ393256:OWQ393265 PGM393256:PGM393265 PQI393256:PQI393265 QAE393256:QAE393265 QKA393256:QKA393265 QTW393256:QTW393265 RDS393256:RDS393265 RNO393256:RNO393265 RXK393256:RXK393265 SHG393256:SHG393265 SRC393256:SRC393265 TAY393256:TAY393265 TKU393256:TKU393265 TUQ393256:TUQ393265 UEM393256:UEM393265 UOI393256:UOI393265 UYE393256:UYE393265 VIA393256:VIA393265 VRW393256:VRW393265 WBS393256:WBS393265 WLO393256:WLO393265 WVK393256:WVK393265 J458792:K458801 IY458792:IY458801 SU458792:SU458801 ACQ458792:ACQ458801 AMM458792:AMM458801 AWI458792:AWI458801 BGE458792:BGE458801 BQA458792:BQA458801 BZW458792:BZW458801 CJS458792:CJS458801 CTO458792:CTO458801 DDK458792:DDK458801 DNG458792:DNG458801 DXC458792:DXC458801 EGY458792:EGY458801 EQU458792:EQU458801 FAQ458792:FAQ458801 FKM458792:FKM458801 FUI458792:FUI458801 GEE458792:GEE458801 GOA458792:GOA458801 GXW458792:GXW458801 HHS458792:HHS458801 HRO458792:HRO458801 IBK458792:IBK458801 ILG458792:ILG458801 IVC458792:IVC458801 JEY458792:JEY458801 JOU458792:JOU458801 JYQ458792:JYQ458801 KIM458792:KIM458801 KSI458792:KSI458801 LCE458792:LCE458801 LMA458792:LMA458801 LVW458792:LVW458801 MFS458792:MFS458801 MPO458792:MPO458801 MZK458792:MZK458801 NJG458792:NJG458801 NTC458792:NTC458801 OCY458792:OCY458801 OMU458792:OMU458801 OWQ458792:OWQ458801 PGM458792:PGM458801 PQI458792:PQI458801 QAE458792:QAE458801 QKA458792:QKA458801 QTW458792:QTW458801 RDS458792:RDS458801 RNO458792:RNO458801 RXK458792:RXK458801 SHG458792:SHG458801 SRC458792:SRC458801 TAY458792:TAY458801 TKU458792:TKU458801 TUQ458792:TUQ458801 UEM458792:UEM458801 UOI458792:UOI458801 UYE458792:UYE458801 VIA458792:VIA458801 VRW458792:VRW458801 WBS458792:WBS458801 WLO458792:WLO458801 WVK458792:WVK458801 J524328:K524337 IY524328:IY524337 SU524328:SU524337 ACQ524328:ACQ524337 AMM524328:AMM524337 AWI524328:AWI524337 BGE524328:BGE524337 BQA524328:BQA524337 BZW524328:BZW524337 CJS524328:CJS524337 CTO524328:CTO524337 DDK524328:DDK524337 DNG524328:DNG524337 DXC524328:DXC524337 EGY524328:EGY524337 EQU524328:EQU524337 FAQ524328:FAQ524337 FKM524328:FKM524337 FUI524328:FUI524337 GEE524328:GEE524337 GOA524328:GOA524337 GXW524328:GXW524337 HHS524328:HHS524337 HRO524328:HRO524337 IBK524328:IBK524337 ILG524328:ILG524337 IVC524328:IVC524337 JEY524328:JEY524337 JOU524328:JOU524337 JYQ524328:JYQ524337 KIM524328:KIM524337 KSI524328:KSI524337 LCE524328:LCE524337 LMA524328:LMA524337 LVW524328:LVW524337 MFS524328:MFS524337 MPO524328:MPO524337 MZK524328:MZK524337 NJG524328:NJG524337 NTC524328:NTC524337 OCY524328:OCY524337 OMU524328:OMU524337 OWQ524328:OWQ524337 PGM524328:PGM524337 PQI524328:PQI524337 QAE524328:QAE524337 QKA524328:QKA524337 QTW524328:QTW524337 RDS524328:RDS524337 RNO524328:RNO524337 RXK524328:RXK524337 SHG524328:SHG524337 SRC524328:SRC524337 TAY524328:TAY524337 TKU524328:TKU524337 TUQ524328:TUQ524337 UEM524328:UEM524337 UOI524328:UOI524337 UYE524328:UYE524337 VIA524328:VIA524337 VRW524328:VRW524337 WBS524328:WBS524337 WLO524328:WLO524337 WVK524328:WVK524337 J589864:K589873 IY589864:IY589873 SU589864:SU589873 ACQ589864:ACQ589873 AMM589864:AMM589873 AWI589864:AWI589873 BGE589864:BGE589873 BQA589864:BQA589873 BZW589864:BZW589873 CJS589864:CJS589873 CTO589864:CTO589873 DDK589864:DDK589873 DNG589864:DNG589873 DXC589864:DXC589873 EGY589864:EGY589873 EQU589864:EQU589873 FAQ589864:FAQ589873 FKM589864:FKM589873 FUI589864:FUI589873 GEE589864:GEE589873 GOA589864:GOA589873 GXW589864:GXW589873 HHS589864:HHS589873 HRO589864:HRO589873 IBK589864:IBK589873 ILG589864:ILG589873 IVC589864:IVC589873 JEY589864:JEY589873 JOU589864:JOU589873 JYQ589864:JYQ589873 KIM589864:KIM589873 KSI589864:KSI589873 LCE589864:LCE589873 LMA589864:LMA589873 LVW589864:LVW589873 MFS589864:MFS589873 MPO589864:MPO589873 MZK589864:MZK589873 NJG589864:NJG589873 NTC589864:NTC589873 OCY589864:OCY589873 OMU589864:OMU589873 OWQ589864:OWQ589873 PGM589864:PGM589873 PQI589864:PQI589873 QAE589864:QAE589873 QKA589864:QKA589873 QTW589864:QTW589873 RDS589864:RDS589873 RNO589864:RNO589873 RXK589864:RXK589873 SHG589864:SHG589873 SRC589864:SRC589873 TAY589864:TAY589873 TKU589864:TKU589873 TUQ589864:TUQ589873 UEM589864:UEM589873 UOI589864:UOI589873 UYE589864:UYE589873 VIA589864:VIA589873 VRW589864:VRW589873 WBS589864:WBS589873 WLO589864:WLO589873 WVK589864:WVK589873 J655400:K655409 IY655400:IY655409 SU655400:SU655409 ACQ655400:ACQ655409 AMM655400:AMM655409 AWI655400:AWI655409 BGE655400:BGE655409 BQA655400:BQA655409 BZW655400:BZW655409 CJS655400:CJS655409 CTO655400:CTO655409 DDK655400:DDK655409 DNG655400:DNG655409 DXC655400:DXC655409 EGY655400:EGY655409 EQU655400:EQU655409 FAQ655400:FAQ655409 FKM655400:FKM655409 FUI655400:FUI655409 GEE655400:GEE655409 GOA655400:GOA655409 GXW655400:GXW655409 HHS655400:HHS655409 HRO655400:HRO655409 IBK655400:IBK655409 ILG655400:ILG655409 IVC655400:IVC655409 JEY655400:JEY655409 JOU655400:JOU655409 JYQ655400:JYQ655409 KIM655400:KIM655409 KSI655400:KSI655409 LCE655400:LCE655409 LMA655400:LMA655409 LVW655400:LVW655409 MFS655400:MFS655409 MPO655400:MPO655409 MZK655400:MZK655409 NJG655400:NJG655409 NTC655400:NTC655409 OCY655400:OCY655409 OMU655400:OMU655409 OWQ655400:OWQ655409 PGM655400:PGM655409 PQI655400:PQI655409 QAE655400:QAE655409 QKA655400:QKA655409 QTW655400:QTW655409 RDS655400:RDS655409 RNO655400:RNO655409 RXK655400:RXK655409 SHG655400:SHG655409 SRC655400:SRC655409 TAY655400:TAY655409 TKU655400:TKU655409 TUQ655400:TUQ655409 UEM655400:UEM655409 UOI655400:UOI655409 UYE655400:UYE655409 VIA655400:VIA655409 VRW655400:VRW655409 WBS655400:WBS655409 WLO655400:WLO655409 WVK655400:WVK655409 J720936:K720945 IY720936:IY720945 SU720936:SU720945 ACQ720936:ACQ720945 AMM720936:AMM720945 AWI720936:AWI720945 BGE720936:BGE720945 BQA720936:BQA720945 BZW720936:BZW720945 CJS720936:CJS720945 CTO720936:CTO720945 DDK720936:DDK720945 DNG720936:DNG720945 DXC720936:DXC720945 EGY720936:EGY720945 EQU720936:EQU720945 FAQ720936:FAQ720945 FKM720936:FKM720945 FUI720936:FUI720945 GEE720936:GEE720945 GOA720936:GOA720945 GXW720936:GXW720945 HHS720936:HHS720945 HRO720936:HRO720945 IBK720936:IBK720945 ILG720936:ILG720945 IVC720936:IVC720945 JEY720936:JEY720945 JOU720936:JOU720945 JYQ720936:JYQ720945 KIM720936:KIM720945 KSI720936:KSI720945 LCE720936:LCE720945 LMA720936:LMA720945 LVW720936:LVW720945 MFS720936:MFS720945 MPO720936:MPO720945 MZK720936:MZK720945 NJG720936:NJG720945 NTC720936:NTC720945 OCY720936:OCY720945 OMU720936:OMU720945 OWQ720936:OWQ720945 PGM720936:PGM720945 PQI720936:PQI720945 QAE720936:QAE720945 QKA720936:QKA720945 QTW720936:QTW720945 RDS720936:RDS720945 RNO720936:RNO720945 RXK720936:RXK720945 SHG720936:SHG720945 SRC720936:SRC720945 TAY720936:TAY720945 TKU720936:TKU720945 TUQ720936:TUQ720945 UEM720936:UEM720945 UOI720936:UOI720945 UYE720936:UYE720945 VIA720936:VIA720945 VRW720936:VRW720945 WBS720936:WBS720945 WLO720936:WLO720945 WVK720936:WVK720945 J786472:K786481 IY786472:IY786481 SU786472:SU786481 ACQ786472:ACQ786481 AMM786472:AMM786481 AWI786472:AWI786481 BGE786472:BGE786481 BQA786472:BQA786481 BZW786472:BZW786481 CJS786472:CJS786481 CTO786472:CTO786481 DDK786472:DDK786481 DNG786472:DNG786481 DXC786472:DXC786481 EGY786472:EGY786481 EQU786472:EQU786481 FAQ786472:FAQ786481 FKM786472:FKM786481 FUI786472:FUI786481 GEE786472:GEE786481 GOA786472:GOA786481 GXW786472:GXW786481 HHS786472:HHS786481 HRO786472:HRO786481 IBK786472:IBK786481 ILG786472:ILG786481 IVC786472:IVC786481 JEY786472:JEY786481 JOU786472:JOU786481 JYQ786472:JYQ786481 KIM786472:KIM786481 KSI786472:KSI786481 LCE786472:LCE786481 LMA786472:LMA786481 LVW786472:LVW786481 MFS786472:MFS786481 MPO786472:MPO786481 MZK786472:MZK786481 NJG786472:NJG786481 NTC786472:NTC786481 OCY786472:OCY786481 OMU786472:OMU786481 OWQ786472:OWQ786481 PGM786472:PGM786481 PQI786472:PQI786481 QAE786472:QAE786481 QKA786472:QKA786481 QTW786472:QTW786481 RDS786472:RDS786481 RNO786472:RNO786481 RXK786472:RXK786481 SHG786472:SHG786481 SRC786472:SRC786481 TAY786472:TAY786481 TKU786472:TKU786481 TUQ786472:TUQ786481 UEM786472:UEM786481 UOI786472:UOI786481 UYE786472:UYE786481 VIA786472:VIA786481 VRW786472:VRW786481 WBS786472:WBS786481 WLO786472:WLO786481 WVK786472:WVK786481 J852008:K852017 IY852008:IY852017 SU852008:SU852017 ACQ852008:ACQ852017 AMM852008:AMM852017 AWI852008:AWI852017 BGE852008:BGE852017 BQA852008:BQA852017 BZW852008:BZW852017 CJS852008:CJS852017 CTO852008:CTO852017 DDK852008:DDK852017 DNG852008:DNG852017 DXC852008:DXC852017 EGY852008:EGY852017 EQU852008:EQU852017 FAQ852008:FAQ852017 FKM852008:FKM852017 FUI852008:FUI852017 GEE852008:GEE852017 GOA852008:GOA852017 GXW852008:GXW852017 HHS852008:HHS852017 HRO852008:HRO852017 IBK852008:IBK852017 ILG852008:ILG852017 IVC852008:IVC852017 JEY852008:JEY852017 JOU852008:JOU852017 JYQ852008:JYQ852017 KIM852008:KIM852017 KSI852008:KSI852017 LCE852008:LCE852017 LMA852008:LMA852017 LVW852008:LVW852017 MFS852008:MFS852017 MPO852008:MPO852017 MZK852008:MZK852017 NJG852008:NJG852017 NTC852008:NTC852017 OCY852008:OCY852017 OMU852008:OMU852017 OWQ852008:OWQ852017 PGM852008:PGM852017 PQI852008:PQI852017 QAE852008:QAE852017 QKA852008:QKA852017 QTW852008:QTW852017 RDS852008:RDS852017 RNO852008:RNO852017 RXK852008:RXK852017 SHG852008:SHG852017 SRC852008:SRC852017 TAY852008:TAY852017 TKU852008:TKU852017 TUQ852008:TUQ852017 UEM852008:UEM852017 UOI852008:UOI852017 UYE852008:UYE852017 VIA852008:VIA852017 VRW852008:VRW852017 WBS852008:WBS852017 WLO852008:WLO852017 WVK852008:WVK852017 J917544:K917553 IY917544:IY917553 SU917544:SU917553 ACQ917544:ACQ917553 AMM917544:AMM917553 AWI917544:AWI917553 BGE917544:BGE917553 BQA917544:BQA917553 BZW917544:BZW917553 CJS917544:CJS917553 CTO917544:CTO917553 DDK917544:DDK917553 DNG917544:DNG917553 DXC917544:DXC917553 EGY917544:EGY917553 EQU917544:EQU917553 FAQ917544:FAQ917553 FKM917544:FKM917553 FUI917544:FUI917553 GEE917544:GEE917553 GOA917544:GOA917553 GXW917544:GXW917553 HHS917544:HHS917553 HRO917544:HRO917553 IBK917544:IBK917553 ILG917544:ILG917553 IVC917544:IVC917553 JEY917544:JEY917553 JOU917544:JOU917553 JYQ917544:JYQ917553 KIM917544:KIM917553 KSI917544:KSI917553 LCE917544:LCE917553 LMA917544:LMA917553 LVW917544:LVW917553 MFS917544:MFS917553 MPO917544:MPO917553 MZK917544:MZK917553 NJG917544:NJG917553 NTC917544:NTC917553 OCY917544:OCY917553 OMU917544:OMU917553 OWQ917544:OWQ917553 PGM917544:PGM917553 PQI917544:PQI917553 QAE917544:QAE917553 QKA917544:QKA917553 QTW917544:QTW917553 RDS917544:RDS917553 RNO917544:RNO917553 RXK917544:RXK917553 SHG917544:SHG917553 SRC917544:SRC917553 TAY917544:TAY917553 TKU917544:TKU917553 TUQ917544:TUQ917553 UEM917544:UEM917553 UOI917544:UOI917553 UYE917544:UYE917553 VIA917544:VIA917553 VRW917544:VRW917553 WBS917544:WBS917553 WLO917544:WLO917553 WVK917544:WVK917553 J983080:K983089 IY983080:IY983089 SU983080:SU983089 ACQ983080:ACQ983089 AMM983080:AMM983089 AWI983080:AWI983089 BGE983080:BGE983089 BQA983080:BQA983089 BZW983080:BZW983089 CJS983080:CJS983089 CTO983080:CTO983089 DDK983080:DDK983089 DNG983080:DNG983089 DXC983080:DXC983089 EGY983080:EGY983089 EQU983080:EQU983089 FAQ983080:FAQ983089 FKM983080:FKM983089 FUI983080:FUI983089 GEE983080:GEE983089 GOA983080:GOA983089 GXW983080:GXW983089 HHS983080:HHS983089 HRO983080:HRO983089 IBK983080:IBK983089 ILG983080:ILG983089 IVC983080:IVC983089 JEY983080:JEY983089 JOU983080:JOU983089 JYQ983080:JYQ983089 KIM983080:KIM983089 KSI983080:KSI983089 LCE983080:LCE983089 LMA983080:LMA983089 LVW983080:LVW983089 MFS983080:MFS983089 MPO983080:MPO983089 MZK983080:MZK983089 NJG983080:NJG983089 NTC983080:NTC983089 OCY983080:OCY983089 OMU983080:OMU983089 OWQ983080:OWQ983089 PGM983080:PGM983089 PQI983080:PQI983089 QAE983080:QAE983089 QKA983080:QKA983089 QTW983080:QTW983089 RDS983080:RDS983089 RNO983080:RNO983089 RXK983080:RXK983089 SHG983080:SHG983089 SRC983080:SRC983089 TAY983080:TAY983089 TKU983080:TKU983089 TUQ983080:TUQ983089 UEM983080:UEM983089 UOI983080:UOI983089 UYE983080:UYE983089 VIA983080:VIA983089 VRW983080:VRW983089 WBS983080:WBS983089 WLO983080:WLO983089 WVK983080:WVK983089 WVK39:WVK55 WLO39:WLO55 WBS39:WBS55 VRW39:VRW55 VIA39:VIA55 UYE39:UYE55 UOI39:UOI55 UEM39:UEM55 TUQ39:TUQ55 TKU39:TKU55 TAY39:TAY55 SRC39:SRC55 SHG39:SHG55 RXK39:RXK55 RNO39:RNO55 RDS39:RDS55 QTW39:QTW55 QKA39:QKA55 QAE39:QAE55 PQI39:PQI55 PGM39:PGM55 OWQ39:OWQ55 OMU39:OMU55 OCY39:OCY55 NTC39:NTC55 NJG39:NJG55 MZK39:MZK55 MPO39:MPO55 MFS39:MFS55 LVW39:LVW55 LMA39:LMA55 LCE39:LCE55 KSI39:KSI55 KIM39:KIM55 JYQ39:JYQ55 JOU39:JOU55 JEY39:JEY55 IVC39:IVC55 ILG39:ILG55 IBK39:IBK55 HRO39:HRO55 HHS39:HHS55 GXW39:GXW55 GOA39:GOA55 GEE39:GEE55 FUI39:FUI55 FKM39:FKM55 FAQ39:FAQ55 EQU39:EQU55 EGY39:EGY55 DXC39:DXC55 DNG39:DNG55 DDK39:DDK55 CTO39:CTO55 CJS39:CJS55 BZW39:BZW55 BQA39:BQA55 BGE39:BGE55 AWI39:AWI55 AMM39:AMM55 ACQ39:ACQ55 SU39:SU55 IY39:IY55 J53:K53 WVK116:WVK132 WLO116:WLO132 WBS116:WBS132 VRW116:VRW132 VIA116:VIA132 UYE116:UYE132 UOI116:UOI132 UEM116:UEM132 TUQ116:TUQ132 TKU116:TKU132 TAY116:TAY132 SRC116:SRC132 SHG116:SHG132 RXK116:RXK132 RNO116:RNO132 RDS116:RDS132 QTW116:QTW132 QKA116:QKA132 QAE116:QAE132 PQI116:PQI132 PGM116:PGM132 OWQ116:OWQ132 OMU116:OMU132 OCY116:OCY132 NTC116:NTC132 NJG116:NJG132 MZK116:MZK132 MPO116:MPO132 MFS116:MFS132 LVW116:LVW132 LMA116:LMA132 LCE116:LCE132 KSI116:KSI132 KIM116:KIM132 JYQ116:JYQ132 JOU116:JOU132 JEY116:JEY132 IVC116:IVC132 ILG116:ILG132 IBK116:IBK132 HRO116:HRO132 HHS116:HHS132 GXW116:GXW132 GOA116:GOA132 GEE116:GEE132 FUI116:FUI132 FKM116:FKM132 FAQ116:FAQ132 EQU116:EQU132 EGY116:EGY132 DXC116:DXC132 DNG116:DNG132 DDK116:DDK132 CTO116:CTO132 CJS116:CJS132 BZW116:BZW132 BQA116:BQA132 BGE116:BGE132 AWI116:AWI132 AMM116:AMM132 ACQ116:ACQ132 SU116:SU132 IY116:IY132 J130:K130 WVK192:WVK208 WLO192:WLO208 WBS192:WBS208 VRW192:VRW208 VIA192:VIA208 UYE192:UYE208 UOI192:UOI208 UEM192:UEM208 TUQ192:TUQ208 TKU192:TKU208 TAY192:TAY208 SRC192:SRC208 SHG192:SHG208 RXK192:RXK208 RNO192:RNO208 RDS192:RDS208 QTW192:QTW208 QKA192:QKA208 QAE192:QAE208 PQI192:PQI208 PGM192:PGM208 OWQ192:OWQ208 OMU192:OMU208 OCY192:OCY208 NTC192:NTC208 NJG192:NJG208 MZK192:MZK208 MPO192:MPO208 MFS192:MFS208 LVW192:LVW208 LMA192:LMA208 LCE192:LCE208 KSI192:KSI208 KIM192:KIM208 JYQ192:JYQ208 JOU192:JOU208 JEY192:JEY208 IVC192:IVC208 ILG192:ILG208 IBK192:IBK208 HRO192:HRO208 HHS192:HHS208 GXW192:GXW208 GOA192:GOA208 GEE192:GEE208 FUI192:FUI208 FKM192:FKM208 FAQ192:FAQ208 EQU192:EQU208 EGY192:EGY208 DXC192:DXC208 DNG192:DNG208 DDK192:DDK208 CTO192:CTO208 CJS192:CJS208 BZW192:BZW208 BQA192:BQA208 BGE192:BGE208 AWI192:AWI208 AMM192:AMM208 ACQ192:ACQ208 SU192:SU208 IY192:IY208 J206:K206 WVK268:WVK284 WLO268:WLO284 WBS268:WBS284 VRW268:VRW284 VIA268:VIA284 UYE268:UYE284 UOI268:UOI284 UEM268:UEM284 TUQ268:TUQ284 TKU268:TKU284 TAY268:TAY284 SRC268:SRC284 SHG268:SHG284 RXK268:RXK284 RNO268:RNO284 RDS268:RDS284 QTW268:QTW284 QKA268:QKA284 QAE268:QAE284 PQI268:PQI284 PGM268:PGM284 OWQ268:OWQ284 OMU268:OMU284 OCY268:OCY284 NTC268:NTC284 NJG268:NJG284 MZK268:MZK284 MPO268:MPO284 MFS268:MFS284 LVW268:LVW284 LMA268:LMA284 LCE268:LCE284 KSI268:KSI284 KIM268:KIM284 JYQ268:JYQ284 JOU268:JOU284 JEY268:JEY284 IVC268:IVC284 ILG268:ILG284 IBK268:IBK284 HRO268:HRO284 HHS268:HHS284 GXW268:GXW284 GOA268:GOA284 GEE268:GEE284 FUI268:FUI284 FKM268:FKM284 FAQ268:FAQ284 EQU268:EQU284 EGY268:EGY284 DXC268:DXC284 DNG268:DNG284 DDK268:DDK284 CTO268:CTO284 CJS268:CJS284 BZW268:BZW284 BQA268:BQA284 BGE268:BGE284 AWI268:AWI284 AMM268:AMM284 ACQ268:ACQ284 SU268:SU284 IY268:IY284 J282:K282 WVK344:WVK360 WLO344:WLO360 WBS344:WBS360 VRW344:VRW360 VIA344:VIA360 UYE344:UYE360 UOI344:UOI360 UEM344:UEM360 TUQ344:TUQ360 TKU344:TKU360 TAY344:TAY360 SRC344:SRC360 SHG344:SHG360 RXK344:RXK360 RNO344:RNO360 RDS344:RDS360 QTW344:QTW360 QKA344:QKA360 QAE344:QAE360 PQI344:PQI360 PGM344:PGM360 OWQ344:OWQ360 OMU344:OMU360 OCY344:OCY360 NTC344:NTC360 NJG344:NJG360 MZK344:MZK360 MPO344:MPO360 MFS344:MFS360 LVW344:LVW360 LMA344:LMA360 LCE344:LCE360 KSI344:KSI360 KIM344:KIM360 JYQ344:JYQ360 JOU344:JOU360 JEY344:JEY360 IVC344:IVC360 ILG344:ILG360 IBK344:IBK360 HRO344:HRO360 HHS344:HHS360 GXW344:GXW360 GOA344:GOA360 GEE344:GEE360 FUI344:FUI360 FKM344:FKM360 FAQ344:FAQ360 EQU344:EQU360 EGY344:EGY360 DXC344:DXC360 DNG344:DNG360 DDK344:DDK360 CTO344:CTO360 CJS344:CJS360 BZW344:BZW360 BQA344:BQA360 BGE344:BGE360 AWI344:AWI360 AMM344:AMM360 ACQ344:ACQ360 SU344:SU360 IY344:IY360 J358:K358"/>
    <dataValidation allowBlank="1" showInputMessage="1" error="Der Gesamtbeschäftigungsumfang ergibt keine 100%. Bitte überprüfen Sie Ihre Eingaben." sqref="E65575:H65575 IT65575:IW65575 SP65575:SS65575 ACL65575:ACO65575 AMH65575:AMK65575 AWD65575:AWG65575 BFZ65575:BGC65575 BPV65575:BPY65575 BZR65575:BZU65575 CJN65575:CJQ65575 CTJ65575:CTM65575 DDF65575:DDI65575 DNB65575:DNE65575 DWX65575:DXA65575 EGT65575:EGW65575 EQP65575:EQS65575 FAL65575:FAO65575 FKH65575:FKK65575 FUD65575:FUG65575 GDZ65575:GEC65575 GNV65575:GNY65575 GXR65575:GXU65575 HHN65575:HHQ65575 HRJ65575:HRM65575 IBF65575:IBI65575 ILB65575:ILE65575 IUX65575:IVA65575 JET65575:JEW65575 JOP65575:JOS65575 JYL65575:JYO65575 KIH65575:KIK65575 KSD65575:KSG65575 LBZ65575:LCC65575 LLV65575:LLY65575 LVR65575:LVU65575 MFN65575:MFQ65575 MPJ65575:MPM65575 MZF65575:MZI65575 NJB65575:NJE65575 NSX65575:NTA65575 OCT65575:OCW65575 OMP65575:OMS65575 OWL65575:OWO65575 PGH65575:PGK65575 PQD65575:PQG65575 PZZ65575:QAC65575 QJV65575:QJY65575 QTR65575:QTU65575 RDN65575:RDQ65575 RNJ65575:RNM65575 RXF65575:RXI65575 SHB65575:SHE65575 SQX65575:SRA65575 TAT65575:TAW65575 TKP65575:TKS65575 TUL65575:TUO65575 UEH65575:UEK65575 UOD65575:UOG65575 UXZ65575:UYC65575 VHV65575:VHY65575 VRR65575:VRU65575 WBN65575:WBQ65575 WLJ65575:WLM65575 WVF65575:WVI65575 E131111:H131111 IT131111:IW131111 SP131111:SS131111 ACL131111:ACO131111 AMH131111:AMK131111 AWD131111:AWG131111 BFZ131111:BGC131111 BPV131111:BPY131111 BZR131111:BZU131111 CJN131111:CJQ131111 CTJ131111:CTM131111 DDF131111:DDI131111 DNB131111:DNE131111 DWX131111:DXA131111 EGT131111:EGW131111 EQP131111:EQS131111 FAL131111:FAO131111 FKH131111:FKK131111 FUD131111:FUG131111 GDZ131111:GEC131111 GNV131111:GNY131111 GXR131111:GXU131111 HHN131111:HHQ131111 HRJ131111:HRM131111 IBF131111:IBI131111 ILB131111:ILE131111 IUX131111:IVA131111 JET131111:JEW131111 JOP131111:JOS131111 JYL131111:JYO131111 KIH131111:KIK131111 KSD131111:KSG131111 LBZ131111:LCC131111 LLV131111:LLY131111 LVR131111:LVU131111 MFN131111:MFQ131111 MPJ131111:MPM131111 MZF131111:MZI131111 NJB131111:NJE131111 NSX131111:NTA131111 OCT131111:OCW131111 OMP131111:OMS131111 OWL131111:OWO131111 PGH131111:PGK131111 PQD131111:PQG131111 PZZ131111:QAC131111 QJV131111:QJY131111 QTR131111:QTU131111 RDN131111:RDQ131111 RNJ131111:RNM131111 RXF131111:RXI131111 SHB131111:SHE131111 SQX131111:SRA131111 TAT131111:TAW131111 TKP131111:TKS131111 TUL131111:TUO131111 UEH131111:UEK131111 UOD131111:UOG131111 UXZ131111:UYC131111 VHV131111:VHY131111 VRR131111:VRU131111 WBN131111:WBQ131111 WLJ131111:WLM131111 WVF131111:WVI131111 E196647:H196647 IT196647:IW196647 SP196647:SS196647 ACL196647:ACO196647 AMH196647:AMK196647 AWD196647:AWG196647 BFZ196647:BGC196647 BPV196647:BPY196647 BZR196647:BZU196647 CJN196647:CJQ196647 CTJ196647:CTM196647 DDF196647:DDI196647 DNB196647:DNE196647 DWX196647:DXA196647 EGT196647:EGW196647 EQP196647:EQS196647 FAL196647:FAO196647 FKH196647:FKK196647 FUD196647:FUG196647 GDZ196647:GEC196647 GNV196647:GNY196647 GXR196647:GXU196647 HHN196647:HHQ196647 HRJ196647:HRM196647 IBF196647:IBI196647 ILB196647:ILE196647 IUX196647:IVA196647 JET196647:JEW196647 JOP196647:JOS196647 JYL196647:JYO196647 KIH196647:KIK196647 KSD196647:KSG196647 LBZ196647:LCC196647 LLV196647:LLY196647 LVR196647:LVU196647 MFN196647:MFQ196647 MPJ196647:MPM196647 MZF196647:MZI196647 NJB196647:NJE196647 NSX196647:NTA196647 OCT196647:OCW196647 OMP196647:OMS196647 OWL196647:OWO196647 PGH196647:PGK196647 PQD196647:PQG196647 PZZ196647:QAC196647 QJV196647:QJY196647 QTR196647:QTU196647 RDN196647:RDQ196647 RNJ196647:RNM196647 RXF196647:RXI196647 SHB196647:SHE196647 SQX196647:SRA196647 TAT196647:TAW196647 TKP196647:TKS196647 TUL196647:TUO196647 UEH196647:UEK196647 UOD196647:UOG196647 UXZ196647:UYC196647 VHV196647:VHY196647 VRR196647:VRU196647 WBN196647:WBQ196647 WLJ196647:WLM196647 WVF196647:WVI196647 E262183:H262183 IT262183:IW262183 SP262183:SS262183 ACL262183:ACO262183 AMH262183:AMK262183 AWD262183:AWG262183 BFZ262183:BGC262183 BPV262183:BPY262183 BZR262183:BZU262183 CJN262183:CJQ262183 CTJ262183:CTM262183 DDF262183:DDI262183 DNB262183:DNE262183 DWX262183:DXA262183 EGT262183:EGW262183 EQP262183:EQS262183 FAL262183:FAO262183 FKH262183:FKK262183 FUD262183:FUG262183 GDZ262183:GEC262183 GNV262183:GNY262183 GXR262183:GXU262183 HHN262183:HHQ262183 HRJ262183:HRM262183 IBF262183:IBI262183 ILB262183:ILE262183 IUX262183:IVA262183 JET262183:JEW262183 JOP262183:JOS262183 JYL262183:JYO262183 KIH262183:KIK262183 KSD262183:KSG262183 LBZ262183:LCC262183 LLV262183:LLY262183 LVR262183:LVU262183 MFN262183:MFQ262183 MPJ262183:MPM262183 MZF262183:MZI262183 NJB262183:NJE262183 NSX262183:NTA262183 OCT262183:OCW262183 OMP262183:OMS262183 OWL262183:OWO262183 PGH262183:PGK262183 PQD262183:PQG262183 PZZ262183:QAC262183 QJV262183:QJY262183 QTR262183:QTU262183 RDN262183:RDQ262183 RNJ262183:RNM262183 RXF262183:RXI262183 SHB262183:SHE262183 SQX262183:SRA262183 TAT262183:TAW262183 TKP262183:TKS262183 TUL262183:TUO262183 UEH262183:UEK262183 UOD262183:UOG262183 UXZ262183:UYC262183 VHV262183:VHY262183 VRR262183:VRU262183 WBN262183:WBQ262183 WLJ262183:WLM262183 WVF262183:WVI262183 E327719:H327719 IT327719:IW327719 SP327719:SS327719 ACL327719:ACO327719 AMH327719:AMK327719 AWD327719:AWG327719 BFZ327719:BGC327719 BPV327719:BPY327719 BZR327719:BZU327719 CJN327719:CJQ327719 CTJ327719:CTM327719 DDF327719:DDI327719 DNB327719:DNE327719 DWX327719:DXA327719 EGT327719:EGW327719 EQP327719:EQS327719 FAL327719:FAO327719 FKH327719:FKK327719 FUD327719:FUG327719 GDZ327719:GEC327719 GNV327719:GNY327719 GXR327719:GXU327719 HHN327719:HHQ327719 HRJ327719:HRM327719 IBF327719:IBI327719 ILB327719:ILE327719 IUX327719:IVA327719 JET327719:JEW327719 JOP327719:JOS327719 JYL327719:JYO327719 KIH327719:KIK327719 KSD327719:KSG327719 LBZ327719:LCC327719 LLV327719:LLY327719 LVR327719:LVU327719 MFN327719:MFQ327719 MPJ327719:MPM327719 MZF327719:MZI327719 NJB327719:NJE327719 NSX327719:NTA327719 OCT327719:OCW327719 OMP327719:OMS327719 OWL327719:OWO327719 PGH327719:PGK327719 PQD327719:PQG327719 PZZ327719:QAC327719 QJV327719:QJY327719 QTR327719:QTU327719 RDN327719:RDQ327719 RNJ327719:RNM327719 RXF327719:RXI327719 SHB327719:SHE327719 SQX327719:SRA327719 TAT327719:TAW327719 TKP327719:TKS327719 TUL327719:TUO327719 UEH327719:UEK327719 UOD327719:UOG327719 UXZ327719:UYC327719 VHV327719:VHY327719 VRR327719:VRU327719 WBN327719:WBQ327719 WLJ327719:WLM327719 WVF327719:WVI327719 E393255:H393255 IT393255:IW393255 SP393255:SS393255 ACL393255:ACO393255 AMH393255:AMK393255 AWD393255:AWG393255 BFZ393255:BGC393255 BPV393255:BPY393255 BZR393255:BZU393255 CJN393255:CJQ393255 CTJ393255:CTM393255 DDF393255:DDI393255 DNB393255:DNE393255 DWX393255:DXA393255 EGT393255:EGW393255 EQP393255:EQS393255 FAL393255:FAO393255 FKH393255:FKK393255 FUD393255:FUG393255 GDZ393255:GEC393255 GNV393255:GNY393255 GXR393255:GXU393255 HHN393255:HHQ393255 HRJ393255:HRM393255 IBF393255:IBI393255 ILB393255:ILE393255 IUX393255:IVA393255 JET393255:JEW393255 JOP393255:JOS393255 JYL393255:JYO393255 KIH393255:KIK393255 KSD393255:KSG393255 LBZ393255:LCC393255 LLV393255:LLY393255 LVR393255:LVU393255 MFN393255:MFQ393255 MPJ393255:MPM393255 MZF393255:MZI393255 NJB393255:NJE393255 NSX393255:NTA393255 OCT393255:OCW393255 OMP393255:OMS393255 OWL393255:OWO393255 PGH393255:PGK393255 PQD393255:PQG393255 PZZ393255:QAC393255 QJV393255:QJY393255 QTR393255:QTU393255 RDN393255:RDQ393255 RNJ393255:RNM393255 RXF393255:RXI393255 SHB393255:SHE393255 SQX393255:SRA393255 TAT393255:TAW393255 TKP393255:TKS393255 TUL393255:TUO393255 UEH393255:UEK393255 UOD393255:UOG393255 UXZ393255:UYC393255 VHV393255:VHY393255 VRR393255:VRU393255 WBN393255:WBQ393255 WLJ393255:WLM393255 WVF393255:WVI393255 E458791:H458791 IT458791:IW458791 SP458791:SS458791 ACL458791:ACO458791 AMH458791:AMK458791 AWD458791:AWG458791 BFZ458791:BGC458791 BPV458791:BPY458791 BZR458791:BZU458791 CJN458791:CJQ458791 CTJ458791:CTM458791 DDF458791:DDI458791 DNB458791:DNE458791 DWX458791:DXA458791 EGT458791:EGW458791 EQP458791:EQS458791 FAL458791:FAO458791 FKH458791:FKK458791 FUD458791:FUG458791 GDZ458791:GEC458791 GNV458791:GNY458791 GXR458791:GXU458791 HHN458791:HHQ458791 HRJ458791:HRM458791 IBF458791:IBI458791 ILB458791:ILE458791 IUX458791:IVA458791 JET458791:JEW458791 JOP458791:JOS458791 JYL458791:JYO458791 KIH458791:KIK458791 KSD458791:KSG458791 LBZ458791:LCC458791 LLV458791:LLY458791 LVR458791:LVU458791 MFN458791:MFQ458791 MPJ458791:MPM458791 MZF458791:MZI458791 NJB458791:NJE458791 NSX458791:NTA458791 OCT458791:OCW458791 OMP458791:OMS458791 OWL458791:OWO458791 PGH458791:PGK458791 PQD458791:PQG458791 PZZ458791:QAC458791 QJV458791:QJY458791 QTR458791:QTU458791 RDN458791:RDQ458791 RNJ458791:RNM458791 RXF458791:RXI458791 SHB458791:SHE458791 SQX458791:SRA458791 TAT458791:TAW458791 TKP458791:TKS458791 TUL458791:TUO458791 UEH458791:UEK458791 UOD458791:UOG458791 UXZ458791:UYC458791 VHV458791:VHY458791 VRR458791:VRU458791 WBN458791:WBQ458791 WLJ458791:WLM458791 WVF458791:WVI458791 E524327:H524327 IT524327:IW524327 SP524327:SS524327 ACL524327:ACO524327 AMH524327:AMK524327 AWD524327:AWG524327 BFZ524327:BGC524327 BPV524327:BPY524327 BZR524327:BZU524327 CJN524327:CJQ524327 CTJ524327:CTM524327 DDF524327:DDI524327 DNB524327:DNE524327 DWX524327:DXA524327 EGT524327:EGW524327 EQP524327:EQS524327 FAL524327:FAO524327 FKH524327:FKK524327 FUD524327:FUG524327 GDZ524327:GEC524327 GNV524327:GNY524327 GXR524327:GXU524327 HHN524327:HHQ524327 HRJ524327:HRM524327 IBF524327:IBI524327 ILB524327:ILE524327 IUX524327:IVA524327 JET524327:JEW524327 JOP524327:JOS524327 JYL524327:JYO524327 KIH524327:KIK524327 KSD524327:KSG524327 LBZ524327:LCC524327 LLV524327:LLY524327 LVR524327:LVU524327 MFN524327:MFQ524327 MPJ524327:MPM524327 MZF524327:MZI524327 NJB524327:NJE524327 NSX524327:NTA524327 OCT524327:OCW524327 OMP524327:OMS524327 OWL524327:OWO524327 PGH524327:PGK524327 PQD524327:PQG524327 PZZ524327:QAC524327 QJV524327:QJY524327 QTR524327:QTU524327 RDN524327:RDQ524327 RNJ524327:RNM524327 RXF524327:RXI524327 SHB524327:SHE524327 SQX524327:SRA524327 TAT524327:TAW524327 TKP524327:TKS524327 TUL524327:TUO524327 UEH524327:UEK524327 UOD524327:UOG524327 UXZ524327:UYC524327 VHV524327:VHY524327 VRR524327:VRU524327 WBN524327:WBQ524327 WLJ524327:WLM524327 WVF524327:WVI524327 E589863:H589863 IT589863:IW589863 SP589863:SS589863 ACL589863:ACO589863 AMH589863:AMK589863 AWD589863:AWG589863 BFZ589863:BGC589863 BPV589863:BPY589863 BZR589863:BZU589863 CJN589863:CJQ589863 CTJ589863:CTM589863 DDF589863:DDI589863 DNB589863:DNE589863 DWX589863:DXA589863 EGT589863:EGW589863 EQP589863:EQS589863 FAL589863:FAO589863 FKH589863:FKK589863 FUD589863:FUG589863 GDZ589863:GEC589863 GNV589863:GNY589863 GXR589863:GXU589863 HHN589863:HHQ589863 HRJ589863:HRM589863 IBF589863:IBI589863 ILB589863:ILE589863 IUX589863:IVA589863 JET589863:JEW589863 JOP589863:JOS589863 JYL589863:JYO589863 KIH589863:KIK589863 KSD589863:KSG589863 LBZ589863:LCC589863 LLV589863:LLY589863 LVR589863:LVU589863 MFN589863:MFQ589863 MPJ589863:MPM589863 MZF589863:MZI589863 NJB589863:NJE589863 NSX589863:NTA589863 OCT589863:OCW589863 OMP589863:OMS589863 OWL589863:OWO589863 PGH589863:PGK589863 PQD589863:PQG589863 PZZ589863:QAC589863 QJV589863:QJY589863 QTR589863:QTU589863 RDN589863:RDQ589863 RNJ589863:RNM589863 RXF589863:RXI589863 SHB589863:SHE589863 SQX589863:SRA589863 TAT589863:TAW589863 TKP589863:TKS589863 TUL589863:TUO589863 UEH589863:UEK589863 UOD589863:UOG589863 UXZ589863:UYC589863 VHV589863:VHY589863 VRR589863:VRU589863 WBN589863:WBQ589863 WLJ589863:WLM589863 WVF589863:WVI589863 E655399:H655399 IT655399:IW655399 SP655399:SS655399 ACL655399:ACO655399 AMH655399:AMK655399 AWD655399:AWG655399 BFZ655399:BGC655399 BPV655399:BPY655399 BZR655399:BZU655399 CJN655399:CJQ655399 CTJ655399:CTM655399 DDF655399:DDI655399 DNB655399:DNE655399 DWX655399:DXA655399 EGT655399:EGW655399 EQP655399:EQS655399 FAL655399:FAO655399 FKH655399:FKK655399 FUD655399:FUG655399 GDZ655399:GEC655399 GNV655399:GNY655399 GXR655399:GXU655399 HHN655399:HHQ655399 HRJ655399:HRM655399 IBF655399:IBI655399 ILB655399:ILE655399 IUX655399:IVA655399 JET655399:JEW655399 JOP655399:JOS655399 JYL655399:JYO655399 KIH655399:KIK655399 KSD655399:KSG655399 LBZ655399:LCC655399 LLV655399:LLY655399 LVR655399:LVU655399 MFN655399:MFQ655399 MPJ655399:MPM655399 MZF655399:MZI655399 NJB655399:NJE655399 NSX655399:NTA655399 OCT655399:OCW655399 OMP655399:OMS655399 OWL655399:OWO655399 PGH655399:PGK655399 PQD655399:PQG655399 PZZ655399:QAC655399 QJV655399:QJY655399 QTR655399:QTU655399 RDN655399:RDQ655399 RNJ655399:RNM655399 RXF655399:RXI655399 SHB655399:SHE655399 SQX655399:SRA655399 TAT655399:TAW655399 TKP655399:TKS655399 TUL655399:TUO655399 UEH655399:UEK655399 UOD655399:UOG655399 UXZ655399:UYC655399 VHV655399:VHY655399 VRR655399:VRU655399 WBN655399:WBQ655399 WLJ655399:WLM655399 WVF655399:WVI655399 E720935:H720935 IT720935:IW720935 SP720935:SS720935 ACL720935:ACO720935 AMH720935:AMK720935 AWD720935:AWG720935 BFZ720935:BGC720935 BPV720935:BPY720935 BZR720935:BZU720935 CJN720935:CJQ720935 CTJ720935:CTM720935 DDF720935:DDI720935 DNB720935:DNE720935 DWX720935:DXA720935 EGT720935:EGW720935 EQP720935:EQS720935 FAL720935:FAO720935 FKH720935:FKK720935 FUD720935:FUG720935 GDZ720935:GEC720935 GNV720935:GNY720935 GXR720935:GXU720935 HHN720935:HHQ720935 HRJ720935:HRM720935 IBF720935:IBI720935 ILB720935:ILE720935 IUX720935:IVA720935 JET720935:JEW720935 JOP720935:JOS720935 JYL720935:JYO720935 KIH720935:KIK720935 KSD720935:KSG720935 LBZ720935:LCC720935 LLV720935:LLY720935 LVR720935:LVU720935 MFN720935:MFQ720935 MPJ720935:MPM720935 MZF720935:MZI720935 NJB720935:NJE720935 NSX720935:NTA720935 OCT720935:OCW720935 OMP720935:OMS720935 OWL720935:OWO720935 PGH720935:PGK720935 PQD720935:PQG720935 PZZ720935:QAC720935 QJV720935:QJY720935 QTR720935:QTU720935 RDN720935:RDQ720935 RNJ720935:RNM720935 RXF720935:RXI720935 SHB720935:SHE720935 SQX720935:SRA720935 TAT720935:TAW720935 TKP720935:TKS720935 TUL720935:TUO720935 UEH720935:UEK720935 UOD720935:UOG720935 UXZ720935:UYC720935 VHV720935:VHY720935 VRR720935:VRU720935 WBN720935:WBQ720935 WLJ720935:WLM720935 WVF720935:WVI720935 E786471:H786471 IT786471:IW786471 SP786471:SS786471 ACL786471:ACO786471 AMH786471:AMK786471 AWD786471:AWG786471 BFZ786471:BGC786471 BPV786471:BPY786471 BZR786471:BZU786471 CJN786471:CJQ786471 CTJ786471:CTM786471 DDF786471:DDI786471 DNB786471:DNE786471 DWX786471:DXA786471 EGT786471:EGW786471 EQP786471:EQS786471 FAL786471:FAO786471 FKH786471:FKK786471 FUD786471:FUG786471 GDZ786471:GEC786471 GNV786471:GNY786471 GXR786471:GXU786471 HHN786471:HHQ786471 HRJ786471:HRM786471 IBF786471:IBI786471 ILB786471:ILE786471 IUX786471:IVA786471 JET786471:JEW786471 JOP786471:JOS786471 JYL786471:JYO786471 KIH786471:KIK786471 KSD786471:KSG786471 LBZ786471:LCC786471 LLV786471:LLY786471 LVR786471:LVU786471 MFN786471:MFQ786471 MPJ786471:MPM786471 MZF786471:MZI786471 NJB786471:NJE786471 NSX786471:NTA786471 OCT786471:OCW786471 OMP786471:OMS786471 OWL786471:OWO786471 PGH786471:PGK786471 PQD786471:PQG786471 PZZ786471:QAC786471 QJV786471:QJY786471 QTR786471:QTU786471 RDN786471:RDQ786471 RNJ786471:RNM786471 RXF786471:RXI786471 SHB786471:SHE786471 SQX786471:SRA786471 TAT786471:TAW786471 TKP786471:TKS786471 TUL786471:TUO786471 UEH786471:UEK786471 UOD786471:UOG786471 UXZ786471:UYC786471 VHV786471:VHY786471 VRR786471:VRU786471 WBN786471:WBQ786471 WLJ786471:WLM786471 WVF786471:WVI786471 E852007:H852007 IT852007:IW852007 SP852007:SS852007 ACL852007:ACO852007 AMH852007:AMK852007 AWD852007:AWG852007 BFZ852007:BGC852007 BPV852007:BPY852007 BZR852007:BZU852007 CJN852007:CJQ852007 CTJ852007:CTM852007 DDF852007:DDI852007 DNB852007:DNE852007 DWX852007:DXA852007 EGT852007:EGW852007 EQP852007:EQS852007 FAL852007:FAO852007 FKH852007:FKK852007 FUD852007:FUG852007 GDZ852007:GEC852007 GNV852007:GNY852007 GXR852007:GXU852007 HHN852007:HHQ852007 HRJ852007:HRM852007 IBF852007:IBI852007 ILB852007:ILE852007 IUX852007:IVA852007 JET852007:JEW852007 JOP852007:JOS852007 JYL852007:JYO852007 KIH852007:KIK852007 KSD852007:KSG852007 LBZ852007:LCC852007 LLV852007:LLY852007 LVR852007:LVU852007 MFN852007:MFQ852007 MPJ852007:MPM852007 MZF852007:MZI852007 NJB852007:NJE852007 NSX852007:NTA852007 OCT852007:OCW852007 OMP852007:OMS852007 OWL852007:OWO852007 PGH852007:PGK852007 PQD852007:PQG852007 PZZ852007:QAC852007 QJV852007:QJY852007 QTR852007:QTU852007 RDN852007:RDQ852007 RNJ852007:RNM852007 RXF852007:RXI852007 SHB852007:SHE852007 SQX852007:SRA852007 TAT852007:TAW852007 TKP852007:TKS852007 TUL852007:TUO852007 UEH852007:UEK852007 UOD852007:UOG852007 UXZ852007:UYC852007 VHV852007:VHY852007 VRR852007:VRU852007 WBN852007:WBQ852007 WLJ852007:WLM852007 WVF852007:WVI852007 E917543:H917543 IT917543:IW917543 SP917543:SS917543 ACL917543:ACO917543 AMH917543:AMK917543 AWD917543:AWG917543 BFZ917543:BGC917543 BPV917543:BPY917543 BZR917543:BZU917543 CJN917543:CJQ917543 CTJ917543:CTM917543 DDF917543:DDI917543 DNB917543:DNE917543 DWX917543:DXA917543 EGT917543:EGW917543 EQP917543:EQS917543 FAL917543:FAO917543 FKH917543:FKK917543 FUD917543:FUG917543 GDZ917543:GEC917543 GNV917543:GNY917543 GXR917543:GXU917543 HHN917543:HHQ917543 HRJ917543:HRM917543 IBF917543:IBI917543 ILB917543:ILE917543 IUX917543:IVA917543 JET917543:JEW917543 JOP917543:JOS917543 JYL917543:JYO917543 KIH917543:KIK917543 KSD917543:KSG917543 LBZ917543:LCC917543 LLV917543:LLY917543 LVR917543:LVU917543 MFN917543:MFQ917543 MPJ917543:MPM917543 MZF917543:MZI917543 NJB917543:NJE917543 NSX917543:NTA917543 OCT917543:OCW917543 OMP917543:OMS917543 OWL917543:OWO917543 PGH917543:PGK917543 PQD917543:PQG917543 PZZ917543:QAC917543 QJV917543:QJY917543 QTR917543:QTU917543 RDN917543:RDQ917543 RNJ917543:RNM917543 RXF917543:RXI917543 SHB917543:SHE917543 SQX917543:SRA917543 TAT917543:TAW917543 TKP917543:TKS917543 TUL917543:TUO917543 UEH917543:UEK917543 UOD917543:UOG917543 UXZ917543:UYC917543 VHV917543:VHY917543 VRR917543:VRU917543 WBN917543:WBQ917543 WLJ917543:WLM917543 WVF917543:WVI917543 E983079:H983079 IT983079:IW983079 SP983079:SS983079 ACL983079:ACO983079 AMH983079:AMK983079 AWD983079:AWG983079 BFZ983079:BGC983079 BPV983079:BPY983079 BZR983079:BZU983079 CJN983079:CJQ983079 CTJ983079:CTM983079 DDF983079:DDI983079 DNB983079:DNE983079 DWX983079:DXA983079 EGT983079:EGW983079 EQP983079:EQS983079 FAL983079:FAO983079 FKH983079:FKK983079 FUD983079:FUG983079 GDZ983079:GEC983079 GNV983079:GNY983079 GXR983079:GXU983079 HHN983079:HHQ983079 HRJ983079:HRM983079 IBF983079:IBI983079 ILB983079:ILE983079 IUX983079:IVA983079 JET983079:JEW983079 JOP983079:JOS983079 JYL983079:JYO983079 KIH983079:KIK983079 KSD983079:KSG983079 LBZ983079:LCC983079 LLV983079:LLY983079 LVR983079:LVU983079 MFN983079:MFQ983079 MPJ983079:MPM983079 MZF983079:MZI983079 NJB983079:NJE983079 NSX983079:NTA983079 OCT983079:OCW983079 OMP983079:OMS983079 OWL983079:OWO983079 PGH983079:PGK983079 PQD983079:PQG983079 PZZ983079:QAC983079 QJV983079:QJY983079 QTR983079:QTU983079 RDN983079:RDQ983079 RNJ983079:RNM983079 RXF983079:RXI983079 SHB983079:SHE983079 SQX983079:SRA983079 TAT983079:TAW983079 TKP983079:TKS983079 TUL983079:TUO983079 UEH983079:UEK983079 UOD983079:UOG983079 UXZ983079:UYC983079 VHV983079:VHY983079 VRR983079:VRU983079 WBN983079:WBQ983079 WLJ983079:WLM983079 WVF983079:WVI983079 WVF982983:WVI982983 IT38:IW38 SP38:SS38 ACL38:ACO38 AMH38:AMK38 AWD38:AWG38 BFZ38:BGC38 BPV38:BPY38 BZR38:BZU38 CJN38:CJQ38 CTJ38:CTM38 DDF38:DDI38 DNB38:DNE38 DWX38:DXA38 EGT38:EGW38 EQP38:EQS38 FAL38:FAO38 FKH38:FKK38 FUD38:FUG38 GDZ38:GEC38 GNV38:GNY38 GXR38:GXU38 HHN38:HHQ38 HRJ38:HRM38 IBF38:IBI38 ILB38:ILE38 IUX38:IVA38 JET38:JEW38 JOP38:JOS38 JYL38:JYO38 KIH38:KIK38 KSD38:KSG38 LBZ38:LCC38 LLV38:LLY38 LVR38:LVU38 MFN38:MFQ38 MPJ38:MPM38 MZF38:MZI38 NJB38:NJE38 NSX38:NTA38 OCT38:OCW38 OMP38:OMS38 OWL38:OWO38 PGH38:PGK38 PQD38:PQG38 PZZ38:QAC38 QJV38:QJY38 QTR38:QTU38 RDN38:RDQ38 RNJ38:RNM38 RXF38:RXI38 SHB38:SHE38 SQX38:SRA38 TAT38:TAW38 TKP38:TKS38 TUL38:TUO38 UEH38:UEK38 UOD38:UOG38 UXZ38:UYC38 VHV38:VHY38 VRR38:VRU38 WBN38:WBQ38 WLJ38:WLM38 WVF38:WVI38 E65479:H65479 IT65479:IW65479 SP65479:SS65479 ACL65479:ACO65479 AMH65479:AMK65479 AWD65479:AWG65479 BFZ65479:BGC65479 BPV65479:BPY65479 BZR65479:BZU65479 CJN65479:CJQ65479 CTJ65479:CTM65479 DDF65479:DDI65479 DNB65479:DNE65479 DWX65479:DXA65479 EGT65479:EGW65479 EQP65479:EQS65479 FAL65479:FAO65479 FKH65479:FKK65479 FUD65479:FUG65479 GDZ65479:GEC65479 GNV65479:GNY65479 GXR65479:GXU65479 HHN65479:HHQ65479 HRJ65479:HRM65479 IBF65479:IBI65479 ILB65479:ILE65479 IUX65479:IVA65479 JET65479:JEW65479 JOP65479:JOS65479 JYL65479:JYO65479 KIH65479:KIK65479 KSD65479:KSG65479 LBZ65479:LCC65479 LLV65479:LLY65479 LVR65479:LVU65479 MFN65479:MFQ65479 MPJ65479:MPM65479 MZF65479:MZI65479 NJB65479:NJE65479 NSX65479:NTA65479 OCT65479:OCW65479 OMP65479:OMS65479 OWL65479:OWO65479 PGH65479:PGK65479 PQD65479:PQG65479 PZZ65479:QAC65479 QJV65479:QJY65479 QTR65479:QTU65479 RDN65479:RDQ65479 RNJ65479:RNM65479 RXF65479:RXI65479 SHB65479:SHE65479 SQX65479:SRA65479 TAT65479:TAW65479 TKP65479:TKS65479 TUL65479:TUO65479 UEH65479:UEK65479 UOD65479:UOG65479 UXZ65479:UYC65479 VHV65479:VHY65479 VRR65479:VRU65479 WBN65479:WBQ65479 WLJ65479:WLM65479 WVF65479:WVI65479 E131015:H131015 IT131015:IW131015 SP131015:SS131015 ACL131015:ACO131015 AMH131015:AMK131015 AWD131015:AWG131015 BFZ131015:BGC131015 BPV131015:BPY131015 BZR131015:BZU131015 CJN131015:CJQ131015 CTJ131015:CTM131015 DDF131015:DDI131015 DNB131015:DNE131015 DWX131015:DXA131015 EGT131015:EGW131015 EQP131015:EQS131015 FAL131015:FAO131015 FKH131015:FKK131015 FUD131015:FUG131015 GDZ131015:GEC131015 GNV131015:GNY131015 GXR131015:GXU131015 HHN131015:HHQ131015 HRJ131015:HRM131015 IBF131015:IBI131015 ILB131015:ILE131015 IUX131015:IVA131015 JET131015:JEW131015 JOP131015:JOS131015 JYL131015:JYO131015 KIH131015:KIK131015 KSD131015:KSG131015 LBZ131015:LCC131015 LLV131015:LLY131015 LVR131015:LVU131015 MFN131015:MFQ131015 MPJ131015:MPM131015 MZF131015:MZI131015 NJB131015:NJE131015 NSX131015:NTA131015 OCT131015:OCW131015 OMP131015:OMS131015 OWL131015:OWO131015 PGH131015:PGK131015 PQD131015:PQG131015 PZZ131015:QAC131015 QJV131015:QJY131015 QTR131015:QTU131015 RDN131015:RDQ131015 RNJ131015:RNM131015 RXF131015:RXI131015 SHB131015:SHE131015 SQX131015:SRA131015 TAT131015:TAW131015 TKP131015:TKS131015 TUL131015:TUO131015 UEH131015:UEK131015 UOD131015:UOG131015 UXZ131015:UYC131015 VHV131015:VHY131015 VRR131015:VRU131015 WBN131015:WBQ131015 WLJ131015:WLM131015 WVF131015:WVI131015 E196551:H196551 IT196551:IW196551 SP196551:SS196551 ACL196551:ACO196551 AMH196551:AMK196551 AWD196551:AWG196551 BFZ196551:BGC196551 BPV196551:BPY196551 BZR196551:BZU196551 CJN196551:CJQ196551 CTJ196551:CTM196551 DDF196551:DDI196551 DNB196551:DNE196551 DWX196551:DXA196551 EGT196551:EGW196551 EQP196551:EQS196551 FAL196551:FAO196551 FKH196551:FKK196551 FUD196551:FUG196551 GDZ196551:GEC196551 GNV196551:GNY196551 GXR196551:GXU196551 HHN196551:HHQ196551 HRJ196551:HRM196551 IBF196551:IBI196551 ILB196551:ILE196551 IUX196551:IVA196551 JET196551:JEW196551 JOP196551:JOS196551 JYL196551:JYO196551 KIH196551:KIK196551 KSD196551:KSG196551 LBZ196551:LCC196551 LLV196551:LLY196551 LVR196551:LVU196551 MFN196551:MFQ196551 MPJ196551:MPM196551 MZF196551:MZI196551 NJB196551:NJE196551 NSX196551:NTA196551 OCT196551:OCW196551 OMP196551:OMS196551 OWL196551:OWO196551 PGH196551:PGK196551 PQD196551:PQG196551 PZZ196551:QAC196551 QJV196551:QJY196551 QTR196551:QTU196551 RDN196551:RDQ196551 RNJ196551:RNM196551 RXF196551:RXI196551 SHB196551:SHE196551 SQX196551:SRA196551 TAT196551:TAW196551 TKP196551:TKS196551 TUL196551:TUO196551 UEH196551:UEK196551 UOD196551:UOG196551 UXZ196551:UYC196551 VHV196551:VHY196551 VRR196551:VRU196551 WBN196551:WBQ196551 WLJ196551:WLM196551 WVF196551:WVI196551 E262087:H262087 IT262087:IW262087 SP262087:SS262087 ACL262087:ACO262087 AMH262087:AMK262087 AWD262087:AWG262087 BFZ262087:BGC262087 BPV262087:BPY262087 BZR262087:BZU262087 CJN262087:CJQ262087 CTJ262087:CTM262087 DDF262087:DDI262087 DNB262087:DNE262087 DWX262087:DXA262087 EGT262087:EGW262087 EQP262087:EQS262087 FAL262087:FAO262087 FKH262087:FKK262087 FUD262087:FUG262087 GDZ262087:GEC262087 GNV262087:GNY262087 GXR262087:GXU262087 HHN262087:HHQ262087 HRJ262087:HRM262087 IBF262087:IBI262087 ILB262087:ILE262087 IUX262087:IVA262087 JET262087:JEW262087 JOP262087:JOS262087 JYL262087:JYO262087 KIH262087:KIK262087 KSD262087:KSG262087 LBZ262087:LCC262087 LLV262087:LLY262087 LVR262087:LVU262087 MFN262087:MFQ262087 MPJ262087:MPM262087 MZF262087:MZI262087 NJB262087:NJE262087 NSX262087:NTA262087 OCT262087:OCW262087 OMP262087:OMS262087 OWL262087:OWO262087 PGH262087:PGK262087 PQD262087:PQG262087 PZZ262087:QAC262087 QJV262087:QJY262087 QTR262087:QTU262087 RDN262087:RDQ262087 RNJ262087:RNM262087 RXF262087:RXI262087 SHB262087:SHE262087 SQX262087:SRA262087 TAT262087:TAW262087 TKP262087:TKS262087 TUL262087:TUO262087 UEH262087:UEK262087 UOD262087:UOG262087 UXZ262087:UYC262087 VHV262087:VHY262087 VRR262087:VRU262087 WBN262087:WBQ262087 WLJ262087:WLM262087 WVF262087:WVI262087 E327623:H327623 IT327623:IW327623 SP327623:SS327623 ACL327623:ACO327623 AMH327623:AMK327623 AWD327623:AWG327623 BFZ327623:BGC327623 BPV327623:BPY327623 BZR327623:BZU327623 CJN327623:CJQ327623 CTJ327623:CTM327623 DDF327623:DDI327623 DNB327623:DNE327623 DWX327623:DXA327623 EGT327623:EGW327623 EQP327623:EQS327623 FAL327623:FAO327623 FKH327623:FKK327623 FUD327623:FUG327623 GDZ327623:GEC327623 GNV327623:GNY327623 GXR327623:GXU327623 HHN327623:HHQ327623 HRJ327623:HRM327623 IBF327623:IBI327623 ILB327623:ILE327623 IUX327623:IVA327623 JET327623:JEW327623 JOP327623:JOS327623 JYL327623:JYO327623 KIH327623:KIK327623 KSD327623:KSG327623 LBZ327623:LCC327623 LLV327623:LLY327623 LVR327623:LVU327623 MFN327623:MFQ327623 MPJ327623:MPM327623 MZF327623:MZI327623 NJB327623:NJE327623 NSX327623:NTA327623 OCT327623:OCW327623 OMP327623:OMS327623 OWL327623:OWO327623 PGH327623:PGK327623 PQD327623:PQG327623 PZZ327623:QAC327623 QJV327623:QJY327623 QTR327623:QTU327623 RDN327623:RDQ327623 RNJ327623:RNM327623 RXF327623:RXI327623 SHB327623:SHE327623 SQX327623:SRA327623 TAT327623:TAW327623 TKP327623:TKS327623 TUL327623:TUO327623 UEH327623:UEK327623 UOD327623:UOG327623 UXZ327623:UYC327623 VHV327623:VHY327623 VRR327623:VRU327623 WBN327623:WBQ327623 WLJ327623:WLM327623 WVF327623:WVI327623 E393159:H393159 IT393159:IW393159 SP393159:SS393159 ACL393159:ACO393159 AMH393159:AMK393159 AWD393159:AWG393159 BFZ393159:BGC393159 BPV393159:BPY393159 BZR393159:BZU393159 CJN393159:CJQ393159 CTJ393159:CTM393159 DDF393159:DDI393159 DNB393159:DNE393159 DWX393159:DXA393159 EGT393159:EGW393159 EQP393159:EQS393159 FAL393159:FAO393159 FKH393159:FKK393159 FUD393159:FUG393159 GDZ393159:GEC393159 GNV393159:GNY393159 GXR393159:GXU393159 HHN393159:HHQ393159 HRJ393159:HRM393159 IBF393159:IBI393159 ILB393159:ILE393159 IUX393159:IVA393159 JET393159:JEW393159 JOP393159:JOS393159 JYL393159:JYO393159 KIH393159:KIK393159 KSD393159:KSG393159 LBZ393159:LCC393159 LLV393159:LLY393159 LVR393159:LVU393159 MFN393159:MFQ393159 MPJ393159:MPM393159 MZF393159:MZI393159 NJB393159:NJE393159 NSX393159:NTA393159 OCT393159:OCW393159 OMP393159:OMS393159 OWL393159:OWO393159 PGH393159:PGK393159 PQD393159:PQG393159 PZZ393159:QAC393159 QJV393159:QJY393159 QTR393159:QTU393159 RDN393159:RDQ393159 RNJ393159:RNM393159 RXF393159:RXI393159 SHB393159:SHE393159 SQX393159:SRA393159 TAT393159:TAW393159 TKP393159:TKS393159 TUL393159:TUO393159 UEH393159:UEK393159 UOD393159:UOG393159 UXZ393159:UYC393159 VHV393159:VHY393159 VRR393159:VRU393159 WBN393159:WBQ393159 WLJ393159:WLM393159 WVF393159:WVI393159 E458695:H458695 IT458695:IW458695 SP458695:SS458695 ACL458695:ACO458695 AMH458695:AMK458695 AWD458695:AWG458695 BFZ458695:BGC458695 BPV458695:BPY458695 BZR458695:BZU458695 CJN458695:CJQ458695 CTJ458695:CTM458695 DDF458695:DDI458695 DNB458695:DNE458695 DWX458695:DXA458695 EGT458695:EGW458695 EQP458695:EQS458695 FAL458695:FAO458695 FKH458695:FKK458695 FUD458695:FUG458695 GDZ458695:GEC458695 GNV458695:GNY458695 GXR458695:GXU458695 HHN458695:HHQ458695 HRJ458695:HRM458695 IBF458695:IBI458695 ILB458695:ILE458695 IUX458695:IVA458695 JET458695:JEW458695 JOP458695:JOS458695 JYL458695:JYO458695 KIH458695:KIK458695 KSD458695:KSG458695 LBZ458695:LCC458695 LLV458695:LLY458695 LVR458695:LVU458695 MFN458695:MFQ458695 MPJ458695:MPM458695 MZF458695:MZI458695 NJB458695:NJE458695 NSX458695:NTA458695 OCT458695:OCW458695 OMP458695:OMS458695 OWL458695:OWO458695 PGH458695:PGK458695 PQD458695:PQG458695 PZZ458695:QAC458695 QJV458695:QJY458695 QTR458695:QTU458695 RDN458695:RDQ458695 RNJ458695:RNM458695 RXF458695:RXI458695 SHB458695:SHE458695 SQX458695:SRA458695 TAT458695:TAW458695 TKP458695:TKS458695 TUL458695:TUO458695 UEH458695:UEK458695 UOD458695:UOG458695 UXZ458695:UYC458695 VHV458695:VHY458695 VRR458695:VRU458695 WBN458695:WBQ458695 WLJ458695:WLM458695 WVF458695:WVI458695 E524231:H524231 IT524231:IW524231 SP524231:SS524231 ACL524231:ACO524231 AMH524231:AMK524231 AWD524231:AWG524231 BFZ524231:BGC524231 BPV524231:BPY524231 BZR524231:BZU524231 CJN524231:CJQ524231 CTJ524231:CTM524231 DDF524231:DDI524231 DNB524231:DNE524231 DWX524231:DXA524231 EGT524231:EGW524231 EQP524231:EQS524231 FAL524231:FAO524231 FKH524231:FKK524231 FUD524231:FUG524231 GDZ524231:GEC524231 GNV524231:GNY524231 GXR524231:GXU524231 HHN524231:HHQ524231 HRJ524231:HRM524231 IBF524231:IBI524231 ILB524231:ILE524231 IUX524231:IVA524231 JET524231:JEW524231 JOP524231:JOS524231 JYL524231:JYO524231 KIH524231:KIK524231 KSD524231:KSG524231 LBZ524231:LCC524231 LLV524231:LLY524231 LVR524231:LVU524231 MFN524231:MFQ524231 MPJ524231:MPM524231 MZF524231:MZI524231 NJB524231:NJE524231 NSX524231:NTA524231 OCT524231:OCW524231 OMP524231:OMS524231 OWL524231:OWO524231 PGH524231:PGK524231 PQD524231:PQG524231 PZZ524231:QAC524231 QJV524231:QJY524231 QTR524231:QTU524231 RDN524231:RDQ524231 RNJ524231:RNM524231 RXF524231:RXI524231 SHB524231:SHE524231 SQX524231:SRA524231 TAT524231:TAW524231 TKP524231:TKS524231 TUL524231:TUO524231 UEH524231:UEK524231 UOD524231:UOG524231 UXZ524231:UYC524231 VHV524231:VHY524231 VRR524231:VRU524231 WBN524231:WBQ524231 WLJ524231:WLM524231 WVF524231:WVI524231 E589767:H589767 IT589767:IW589767 SP589767:SS589767 ACL589767:ACO589767 AMH589767:AMK589767 AWD589767:AWG589767 BFZ589767:BGC589767 BPV589767:BPY589767 BZR589767:BZU589767 CJN589767:CJQ589767 CTJ589767:CTM589767 DDF589767:DDI589767 DNB589767:DNE589767 DWX589767:DXA589767 EGT589767:EGW589767 EQP589767:EQS589767 FAL589767:FAO589767 FKH589767:FKK589767 FUD589767:FUG589767 GDZ589767:GEC589767 GNV589767:GNY589767 GXR589767:GXU589767 HHN589767:HHQ589767 HRJ589767:HRM589767 IBF589767:IBI589767 ILB589767:ILE589767 IUX589767:IVA589767 JET589767:JEW589767 JOP589767:JOS589767 JYL589767:JYO589767 KIH589767:KIK589767 KSD589767:KSG589767 LBZ589767:LCC589767 LLV589767:LLY589767 LVR589767:LVU589767 MFN589767:MFQ589767 MPJ589767:MPM589767 MZF589767:MZI589767 NJB589767:NJE589767 NSX589767:NTA589767 OCT589767:OCW589767 OMP589767:OMS589767 OWL589767:OWO589767 PGH589767:PGK589767 PQD589767:PQG589767 PZZ589767:QAC589767 QJV589767:QJY589767 QTR589767:QTU589767 RDN589767:RDQ589767 RNJ589767:RNM589767 RXF589767:RXI589767 SHB589767:SHE589767 SQX589767:SRA589767 TAT589767:TAW589767 TKP589767:TKS589767 TUL589767:TUO589767 UEH589767:UEK589767 UOD589767:UOG589767 UXZ589767:UYC589767 VHV589767:VHY589767 VRR589767:VRU589767 WBN589767:WBQ589767 WLJ589767:WLM589767 WVF589767:WVI589767 E655303:H655303 IT655303:IW655303 SP655303:SS655303 ACL655303:ACO655303 AMH655303:AMK655303 AWD655303:AWG655303 BFZ655303:BGC655303 BPV655303:BPY655303 BZR655303:BZU655303 CJN655303:CJQ655303 CTJ655303:CTM655303 DDF655303:DDI655303 DNB655303:DNE655303 DWX655303:DXA655303 EGT655303:EGW655303 EQP655303:EQS655303 FAL655303:FAO655303 FKH655303:FKK655303 FUD655303:FUG655303 GDZ655303:GEC655303 GNV655303:GNY655303 GXR655303:GXU655303 HHN655303:HHQ655303 HRJ655303:HRM655303 IBF655303:IBI655303 ILB655303:ILE655303 IUX655303:IVA655303 JET655303:JEW655303 JOP655303:JOS655303 JYL655303:JYO655303 KIH655303:KIK655303 KSD655303:KSG655303 LBZ655303:LCC655303 LLV655303:LLY655303 LVR655303:LVU655303 MFN655303:MFQ655303 MPJ655303:MPM655303 MZF655303:MZI655303 NJB655303:NJE655303 NSX655303:NTA655303 OCT655303:OCW655303 OMP655303:OMS655303 OWL655303:OWO655303 PGH655303:PGK655303 PQD655303:PQG655303 PZZ655303:QAC655303 QJV655303:QJY655303 QTR655303:QTU655303 RDN655303:RDQ655303 RNJ655303:RNM655303 RXF655303:RXI655303 SHB655303:SHE655303 SQX655303:SRA655303 TAT655303:TAW655303 TKP655303:TKS655303 TUL655303:TUO655303 UEH655303:UEK655303 UOD655303:UOG655303 UXZ655303:UYC655303 VHV655303:VHY655303 VRR655303:VRU655303 WBN655303:WBQ655303 WLJ655303:WLM655303 WVF655303:WVI655303 E720839:H720839 IT720839:IW720839 SP720839:SS720839 ACL720839:ACO720839 AMH720839:AMK720839 AWD720839:AWG720839 BFZ720839:BGC720839 BPV720839:BPY720839 BZR720839:BZU720839 CJN720839:CJQ720839 CTJ720839:CTM720839 DDF720839:DDI720839 DNB720839:DNE720839 DWX720839:DXA720839 EGT720839:EGW720839 EQP720839:EQS720839 FAL720839:FAO720839 FKH720839:FKK720839 FUD720839:FUG720839 GDZ720839:GEC720839 GNV720839:GNY720839 GXR720839:GXU720839 HHN720839:HHQ720839 HRJ720839:HRM720839 IBF720839:IBI720839 ILB720839:ILE720839 IUX720839:IVA720839 JET720839:JEW720839 JOP720839:JOS720839 JYL720839:JYO720839 KIH720839:KIK720839 KSD720839:KSG720839 LBZ720839:LCC720839 LLV720839:LLY720839 LVR720839:LVU720839 MFN720839:MFQ720839 MPJ720839:MPM720839 MZF720839:MZI720839 NJB720839:NJE720839 NSX720839:NTA720839 OCT720839:OCW720839 OMP720839:OMS720839 OWL720839:OWO720839 PGH720839:PGK720839 PQD720839:PQG720839 PZZ720839:QAC720839 QJV720839:QJY720839 QTR720839:QTU720839 RDN720839:RDQ720839 RNJ720839:RNM720839 RXF720839:RXI720839 SHB720839:SHE720839 SQX720839:SRA720839 TAT720839:TAW720839 TKP720839:TKS720839 TUL720839:TUO720839 UEH720839:UEK720839 UOD720839:UOG720839 UXZ720839:UYC720839 VHV720839:VHY720839 VRR720839:VRU720839 WBN720839:WBQ720839 WLJ720839:WLM720839 WVF720839:WVI720839 E786375:H786375 IT786375:IW786375 SP786375:SS786375 ACL786375:ACO786375 AMH786375:AMK786375 AWD786375:AWG786375 BFZ786375:BGC786375 BPV786375:BPY786375 BZR786375:BZU786375 CJN786375:CJQ786375 CTJ786375:CTM786375 DDF786375:DDI786375 DNB786375:DNE786375 DWX786375:DXA786375 EGT786375:EGW786375 EQP786375:EQS786375 FAL786375:FAO786375 FKH786375:FKK786375 FUD786375:FUG786375 GDZ786375:GEC786375 GNV786375:GNY786375 GXR786375:GXU786375 HHN786375:HHQ786375 HRJ786375:HRM786375 IBF786375:IBI786375 ILB786375:ILE786375 IUX786375:IVA786375 JET786375:JEW786375 JOP786375:JOS786375 JYL786375:JYO786375 KIH786375:KIK786375 KSD786375:KSG786375 LBZ786375:LCC786375 LLV786375:LLY786375 LVR786375:LVU786375 MFN786375:MFQ786375 MPJ786375:MPM786375 MZF786375:MZI786375 NJB786375:NJE786375 NSX786375:NTA786375 OCT786375:OCW786375 OMP786375:OMS786375 OWL786375:OWO786375 PGH786375:PGK786375 PQD786375:PQG786375 PZZ786375:QAC786375 QJV786375:QJY786375 QTR786375:QTU786375 RDN786375:RDQ786375 RNJ786375:RNM786375 RXF786375:RXI786375 SHB786375:SHE786375 SQX786375:SRA786375 TAT786375:TAW786375 TKP786375:TKS786375 TUL786375:TUO786375 UEH786375:UEK786375 UOD786375:UOG786375 UXZ786375:UYC786375 VHV786375:VHY786375 VRR786375:VRU786375 WBN786375:WBQ786375 WLJ786375:WLM786375 WVF786375:WVI786375 E851911:H851911 IT851911:IW851911 SP851911:SS851911 ACL851911:ACO851911 AMH851911:AMK851911 AWD851911:AWG851911 BFZ851911:BGC851911 BPV851911:BPY851911 BZR851911:BZU851911 CJN851911:CJQ851911 CTJ851911:CTM851911 DDF851911:DDI851911 DNB851911:DNE851911 DWX851911:DXA851911 EGT851911:EGW851911 EQP851911:EQS851911 FAL851911:FAO851911 FKH851911:FKK851911 FUD851911:FUG851911 GDZ851911:GEC851911 GNV851911:GNY851911 GXR851911:GXU851911 HHN851911:HHQ851911 HRJ851911:HRM851911 IBF851911:IBI851911 ILB851911:ILE851911 IUX851911:IVA851911 JET851911:JEW851911 JOP851911:JOS851911 JYL851911:JYO851911 KIH851911:KIK851911 KSD851911:KSG851911 LBZ851911:LCC851911 LLV851911:LLY851911 LVR851911:LVU851911 MFN851911:MFQ851911 MPJ851911:MPM851911 MZF851911:MZI851911 NJB851911:NJE851911 NSX851911:NTA851911 OCT851911:OCW851911 OMP851911:OMS851911 OWL851911:OWO851911 PGH851911:PGK851911 PQD851911:PQG851911 PZZ851911:QAC851911 QJV851911:QJY851911 QTR851911:QTU851911 RDN851911:RDQ851911 RNJ851911:RNM851911 RXF851911:RXI851911 SHB851911:SHE851911 SQX851911:SRA851911 TAT851911:TAW851911 TKP851911:TKS851911 TUL851911:TUO851911 UEH851911:UEK851911 UOD851911:UOG851911 UXZ851911:UYC851911 VHV851911:VHY851911 VRR851911:VRU851911 WBN851911:WBQ851911 WLJ851911:WLM851911 WVF851911:WVI851911 E917447:H917447 IT917447:IW917447 SP917447:SS917447 ACL917447:ACO917447 AMH917447:AMK917447 AWD917447:AWG917447 BFZ917447:BGC917447 BPV917447:BPY917447 BZR917447:BZU917447 CJN917447:CJQ917447 CTJ917447:CTM917447 DDF917447:DDI917447 DNB917447:DNE917447 DWX917447:DXA917447 EGT917447:EGW917447 EQP917447:EQS917447 FAL917447:FAO917447 FKH917447:FKK917447 FUD917447:FUG917447 GDZ917447:GEC917447 GNV917447:GNY917447 GXR917447:GXU917447 HHN917447:HHQ917447 HRJ917447:HRM917447 IBF917447:IBI917447 ILB917447:ILE917447 IUX917447:IVA917447 JET917447:JEW917447 JOP917447:JOS917447 JYL917447:JYO917447 KIH917447:KIK917447 KSD917447:KSG917447 LBZ917447:LCC917447 LLV917447:LLY917447 LVR917447:LVU917447 MFN917447:MFQ917447 MPJ917447:MPM917447 MZF917447:MZI917447 NJB917447:NJE917447 NSX917447:NTA917447 OCT917447:OCW917447 OMP917447:OMS917447 OWL917447:OWO917447 PGH917447:PGK917447 PQD917447:PQG917447 PZZ917447:QAC917447 QJV917447:QJY917447 QTR917447:QTU917447 RDN917447:RDQ917447 RNJ917447:RNM917447 RXF917447:RXI917447 SHB917447:SHE917447 SQX917447:SRA917447 TAT917447:TAW917447 TKP917447:TKS917447 TUL917447:TUO917447 UEH917447:UEK917447 UOD917447:UOG917447 UXZ917447:UYC917447 VHV917447:VHY917447 VRR917447:VRU917447 WBN917447:WBQ917447 WLJ917447:WLM917447 WVF917447:WVI917447 E982983:H982983 IT982983:IW982983 SP982983:SS982983 ACL982983:ACO982983 AMH982983:AMK982983 AWD982983:AWG982983 BFZ982983:BGC982983 BPV982983:BPY982983 BZR982983:BZU982983 CJN982983:CJQ982983 CTJ982983:CTM982983 DDF982983:DDI982983 DNB982983:DNE982983 DWX982983:DXA982983 EGT982983:EGW982983 EQP982983:EQS982983 FAL982983:FAO982983 FKH982983:FKK982983 FUD982983:FUG982983 GDZ982983:GEC982983 GNV982983:GNY982983 GXR982983:GXU982983 HHN982983:HHQ982983 HRJ982983:HRM982983 IBF982983:IBI982983 ILB982983:ILE982983 IUX982983:IVA982983 JET982983:JEW982983 JOP982983:JOS982983 JYL982983:JYO982983 KIH982983:KIK982983 KSD982983:KSG982983 LBZ982983:LCC982983 LLV982983:LLY982983 LVR982983:LVU982983 MFN982983:MFQ982983 MPJ982983:MPM982983 MZF982983:MZI982983 NJB982983:NJE982983 NSX982983:NTA982983 OCT982983:OCW982983 OMP982983:OMS982983 OWL982983:OWO982983 PGH982983:PGK982983 PQD982983:PQG982983 PZZ982983:QAC982983 QJV982983:QJY982983 QTR982983:QTU982983 RDN982983:RDQ982983 RNJ982983:RNM982983 RXF982983:RXI982983 SHB982983:SHE982983 SQX982983:SRA982983 TAT982983:TAW982983 TKP982983:TKS982983 TUL982983:TUO982983 UEH982983:UEK982983 UOD982983:UOG982983 UXZ982983:UYC982983 VHV982983:VHY982983 VRR982983:VRU982983 WBN982983:WBQ982983 WLJ982983:WLM982983 IT115:IW115 SP115:SS115 ACL115:ACO115 AMH115:AMK115 AWD115:AWG115 BFZ115:BGC115 BPV115:BPY115 BZR115:BZU115 CJN115:CJQ115 CTJ115:CTM115 DDF115:DDI115 DNB115:DNE115 DWX115:DXA115 EGT115:EGW115 EQP115:EQS115 FAL115:FAO115 FKH115:FKK115 FUD115:FUG115 GDZ115:GEC115 GNV115:GNY115 GXR115:GXU115 HHN115:HHQ115 HRJ115:HRM115 IBF115:IBI115 ILB115:ILE115 IUX115:IVA115 JET115:JEW115 JOP115:JOS115 JYL115:JYO115 KIH115:KIK115 KSD115:KSG115 LBZ115:LCC115 LLV115:LLY115 LVR115:LVU115 MFN115:MFQ115 MPJ115:MPM115 MZF115:MZI115 NJB115:NJE115 NSX115:NTA115 OCT115:OCW115 OMP115:OMS115 OWL115:OWO115 PGH115:PGK115 PQD115:PQG115 PZZ115:QAC115 QJV115:QJY115 QTR115:QTU115 RDN115:RDQ115 RNJ115:RNM115 RXF115:RXI115 SHB115:SHE115 SQX115:SRA115 TAT115:TAW115 TKP115:TKS115 TUL115:TUO115 UEH115:UEK115 UOD115:UOG115 UXZ115:UYC115 VHV115:VHY115 VRR115:VRU115 WBN115:WBQ115 WLJ115:WLM115 WVF115:WVI115 IT191:IW191 SP191:SS191 ACL191:ACO191 AMH191:AMK191 AWD191:AWG191 BFZ191:BGC191 BPV191:BPY191 BZR191:BZU191 CJN191:CJQ191 CTJ191:CTM191 DDF191:DDI191 DNB191:DNE191 DWX191:DXA191 EGT191:EGW191 EQP191:EQS191 FAL191:FAO191 FKH191:FKK191 FUD191:FUG191 GDZ191:GEC191 GNV191:GNY191 GXR191:GXU191 HHN191:HHQ191 HRJ191:HRM191 IBF191:IBI191 ILB191:ILE191 IUX191:IVA191 JET191:JEW191 JOP191:JOS191 JYL191:JYO191 KIH191:KIK191 KSD191:KSG191 LBZ191:LCC191 LLV191:LLY191 LVR191:LVU191 MFN191:MFQ191 MPJ191:MPM191 MZF191:MZI191 NJB191:NJE191 NSX191:NTA191 OCT191:OCW191 OMP191:OMS191 OWL191:OWO191 PGH191:PGK191 PQD191:PQG191 PZZ191:QAC191 QJV191:QJY191 QTR191:QTU191 RDN191:RDQ191 RNJ191:RNM191 RXF191:RXI191 SHB191:SHE191 SQX191:SRA191 TAT191:TAW191 TKP191:TKS191 TUL191:TUO191 UEH191:UEK191 UOD191:UOG191 UXZ191:UYC191 VHV191:VHY191 VRR191:VRU191 WBN191:WBQ191 WLJ191:WLM191 WVF191:WVI191 IT267:IW267 SP267:SS267 ACL267:ACO267 AMH267:AMK267 AWD267:AWG267 BFZ267:BGC267 BPV267:BPY267 BZR267:BZU267 CJN267:CJQ267 CTJ267:CTM267 DDF267:DDI267 DNB267:DNE267 DWX267:DXA267 EGT267:EGW267 EQP267:EQS267 FAL267:FAO267 FKH267:FKK267 FUD267:FUG267 GDZ267:GEC267 GNV267:GNY267 GXR267:GXU267 HHN267:HHQ267 HRJ267:HRM267 IBF267:IBI267 ILB267:ILE267 IUX267:IVA267 JET267:JEW267 JOP267:JOS267 JYL267:JYO267 KIH267:KIK267 KSD267:KSG267 LBZ267:LCC267 LLV267:LLY267 LVR267:LVU267 MFN267:MFQ267 MPJ267:MPM267 MZF267:MZI267 NJB267:NJE267 NSX267:NTA267 OCT267:OCW267 OMP267:OMS267 OWL267:OWO267 PGH267:PGK267 PQD267:PQG267 PZZ267:QAC267 QJV267:QJY267 QTR267:QTU267 RDN267:RDQ267 RNJ267:RNM267 RXF267:RXI267 SHB267:SHE267 SQX267:SRA267 TAT267:TAW267 TKP267:TKS267 TUL267:TUO267 UEH267:UEK267 UOD267:UOG267 UXZ267:UYC267 VHV267:VHY267 VRR267:VRU267 WBN267:WBQ267 WLJ267:WLM267 WVF267:WVI267 IT343:IW343 SP343:SS343 ACL343:ACO343 AMH343:AMK343 AWD343:AWG343 BFZ343:BGC343 BPV343:BPY343 BZR343:BZU343 CJN343:CJQ343 CTJ343:CTM343 DDF343:DDI343 DNB343:DNE343 DWX343:DXA343 EGT343:EGW343 EQP343:EQS343 FAL343:FAO343 FKH343:FKK343 FUD343:FUG343 GDZ343:GEC343 GNV343:GNY343 GXR343:GXU343 HHN343:HHQ343 HRJ343:HRM343 IBF343:IBI343 ILB343:ILE343 IUX343:IVA343 JET343:JEW343 JOP343:JOS343 JYL343:JYO343 KIH343:KIK343 KSD343:KSG343 LBZ343:LCC343 LLV343:LLY343 LVR343:LVU343 MFN343:MFQ343 MPJ343:MPM343 MZF343:MZI343 NJB343:NJE343 NSX343:NTA343 OCT343:OCW343 OMP343:OMS343 OWL343:OWO343 PGH343:PGK343 PQD343:PQG343 PZZ343:QAC343 QJV343:QJY343 QTR343:QTU343 RDN343:RDQ343 RNJ343:RNM343 RXF343:RXI343 SHB343:SHE343 SQX343:SRA343 TAT343:TAW343 TKP343:TKS343 TUL343:TUO343 UEH343:UEK343 UOD343:UOG343 UXZ343:UYC343 VHV343:VHY343 VRR343:VRU343 WBN343:WBQ343 WLJ343:WLM343 WVF343:WVI343"/>
    <dataValidation allowBlank="1" showInputMessage="1" error="Das Summenfeld (Addition aus den drei vorangegangenen Feldern) ergibt keine 100%. Bitte überprüfen Sie Ihre Eingaben." sqref="J65575:K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J131111:K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J196647:K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J262183:K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J327719:K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J393255:K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J458791:K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J524327:K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J589863:K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J655399:K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J720935:K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J786471:K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J852007:K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J917543:K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J983079:K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WVK982983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J65479:K65479 IY65479 SU65479 ACQ65479 AMM65479 AWI65479 BGE65479 BQA65479 BZW65479 CJS65479 CTO65479 DDK65479 DNG65479 DXC65479 EGY65479 EQU65479 FAQ65479 FKM65479 FUI65479 GEE65479 GOA65479 GXW65479 HHS65479 HRO65479 IBK65479 ILG65479 IVC65479 JEY65479 JOU65479 JYQ65479 KIM65479 KSI65479 LCE65479 LMA65479 LVW65479 MFS65479 MPO65479 MZK65479 NJG65479 NTC65479 OCY65479 OMU65479 OWQ65479 PGM65479 PQI65479 QAE65479 QKA65479 QTW65479 RDS65479 RNO65479 RXK65479 SHG65479 SRC65479 TAY65479 TKU65479 TUQ65479 UEM65479 UOI65479 UYE65479 VIA65479 VRW65479 WBS65479 WLO65479 WVK65479 J131015:K131015 IY131015 SU131015 ACQ131015 AMM131015 AWI131015 BGE131015 BQA131015 BZW131015 CJS131015 CTO131015 DDK131015 DNG131015 DXC131015 EGY131015 EQU131015 FAQ131015 FKM131015 FUI131015 GEE131015 GOA131015 GXW131015 HHS131015 HRO131015 IBK131015 ILG131015 IVC131015 JEY131015 JOU131015 JYQ131015 KIM131015 KSI131015 LCE131015 LMA131015 LVW131015 MFS131015 MPO131015 MZK131015 NJG131015 NTC131015 OCY131015 OMU131015 OWQ131015 PGM131015 PQI131015 QAE131015 QKA131015 QTW131015 RDS131015 RNO131015 RXK131015 SHG131015 SRC131015 TAY131015 TKU131015 TUQ131015 UEM131015 UOI131015 UYE131015 VIA131015 VRW131015 WBS131015 WLO131015 WVK131015 J196551:K196551 IY196551 SU196551 ACQ196551 AMM196551 AWI196551 BGE196551 BQA196551 BZW196551 CJS196551 CTO196551 DDK196551 DNG196551 DXC196551 EGY196551 EQU196551 FAQ196551 FKM196551 FUI196551 GEE196551 GOA196551 GXW196551 HHS196551 HRO196551 IBK196551 ILG196551 IVC196551 JEY196551 JOU196551 JYQ196551 KIM196551 KSI196551 LCE196551 LMA196551 LVW196551 MFS196551 MPO196551 MZK196551 NJG196551 NTC196551 OCY196551 OMU196551 OWQ196551 PGM196551 PQI196551 QAE196551 QKA196551 QTW196551 RDS196551 RNO196551 RXK196551 SHG196551 SRC196551 TAY196551 TKU196551 TUQ196551 UEM196551 UOI196551 UYE196551 VIA196551 VRW196551 WBS196551 WLO196551 WVK196551 J262087:K262087 IY262087 SU262087 ACQ262087 AMM262087 AWI262087 BGE262087 BQA262087 BZW262087 CJS262087 CTO262087 DDK262087 DNG262087 DXC262087 EGY262087 EQU262087 FAQ262087 FKM262087 FUI262087 GEE262087 GOA262087 GXW262087 HHS262087 HRO262087 IBK262087 ILG262087 IVC262087 JEY262087 JOU262087 JYQ262087 KIM262087 KSI262087 LCE262087 LMA262087 LVW262087 MFS262087 MPO262087 MZK262087 NJG262087 NTC262087 OCY262087 OMU262087 OWQ262087 PGM262087 PQI262087 QAE262087 QKA262087 QTW262087 RDS262087 RNO262087 RXK262087 SHG262087 SRC262087 TAY262087 TKU262087 TUQ262087 UEM262087 UOI262087 UYE262087 VIA262087 VRW262087 WBS262087 WLO262087 WVK262087 J327623:K327623 IY327623 SU327623 ACQ327623 AMM327623 AWI327623 BGE327623 BQA327623 BZW327623 CJS327623 CTO327623 DDK327623 DNG327623 DXC327623 EGY327623 EQU327623 FAQ327623 FKM327623 FUI327623 GEE327623 GOA327623 GXW327623 HHS327623 HRO327623 IBK327623 ILG327623 IVC327623 JEY327623 JOU327623 JYQ327623 KIM327623 KSI327623 LCE327623 LMA327623 LVW327623 MFS327623 MPO327623 MZK327623 NJG327623 NTC327623 OCY327623 OMU327623 OWQ327623 PGM327623 PQI327623 QAE327623 QKA327623 QTW327623 RDS327623 RNO327623 RXK327623 SHG327623 SRC327623 TAY327623 TKU327623 TUQ327623 UEM327623 UOI327623 UYE327623 VIA327623 VRW327623 WBS327623 WLO327623 WVK327623 J393159:K393159 IY393159 SU393159 ACQ393159 AMM393159 AWI393159 BGE393159 BQA393159 BZW393159 CJS393159 CTO393159 DDK393159 DNG393159 DXC393159 EGY393159 EQU393159 FAQ393159 FKM393159 FUI393159 GEE393159 GOA393159 GXW393159 HHS393159 HRO393159 IBK393159 ILG393159 IVC393159 JEY393159 JOU393159 JYQ393159 KIM393159 KSI393159 LCE393159 LMA393159 LVW393159 MFS393159 MPO393159 MZK393159 NJG393159 NTC393159 OCY393159 OMU393159 OWQ393159 PGM393159 PQI393159 QAE393159 QKA393159 QTW393159 RDS393159 RNO393159 RXK393159 SHG393159 SRC393159 TAY393159 TKU393159 TUQ393159 UEM393159 UOI393159 UYE393159 VIA393159 VRW393159 WBS393159 WLO393159 WVK393159 J458695:K458695 IY458695 SU458695 ACQ458695 AMM458695 AWI458695 BGE458695 BQA458695 BZW458695 CJS458695 CTO458695 DDK458695 DNG458695 DXC458695 EGY458695 EQU458695 FAQ458695 FKM458695 FUI458695 GEE458695 GOA458695 GXW458695 HHS458695 HRO458695 IBK458695 ILG458695 IVC458695 JEY458695 JOU458695 JYQ458695 KIM458695 KSI458695 LCE458695 LMA458695 LVW458695 MFS458695 MPO458695 MZK458695 NJG458695 NTC458695 OCY458695 OMU458695 OWQ458695 PGM458695 PQI458695 QAE458695 QKA458695 QTW458695 RDS458695 RNO458695 RXK458695 SHG458695 SRC458695 TAY458695 TKU458695 TUQ458695 UEM458695 UOI458695 UYE458695 VIA458695 VRW458695 WBS458695 WLO458695 WVK458695 J524231:K524231 IY524231 SU524231 ACQ524231 AMM524231 AWI524231 BGE524231 BQA524231 BZW524231 CJS524231 CTO524231 DDK524231 DNG524231 DXC524231 EGY524231 EQU524231 FAQ524231 FKM524231 FUI524231 GEE524231 GOA524231 GXW524231 HHS524231 HRO524231 IBK524231 ILG524231 IVC524231 JEY524231 JOU524231 JYQ524231 KIM524231 KSI524231 LCE524231 LMA524231 LVW524231 MFS524231 MPO524231 MZK524231 NJG524231 NTC524231 OCY524231 OMU524231 OWQ524231 PGM524231 PQI524231 QAE524231 QKA524231 QTW524231 RDS524231 RNO524231 RXK524231 SHG524231 SRC524231 TAY524231 TKU524231 TUQ524231 UEM524231 UOI524231 UYE524231 VIA524231 VRW524231 WBS524231 WLO524231 WVK524231 J589767:K589767 IY589767 SU589767 ACQ589767 AMM589767 AWI589767 BGE589767 BQA589767 BZW589767 CJS589767 CTO589767 DDK589767 DNG589767 DXC589767 EGY589767 EQU589767 FAQ589767 FKM589767 FUI589767 GEE589767 GOA589767 GXW589767 HHS589767 HRO589767 IBK589767 ILG589767 IVC589767 JEY589767 JOU589767 JYQ589767 KIM589767 KSI589767 LCE589767 LMA589767 LVW589767 MFS589767 MPO589767 MZK589767 NJG589767 NTC589767 OCY589767 OMU589767 OWQ589767 PGM589767 PQI589767 QAE589767 QKA589767 QTW589767 RDS589767 RNO589767 RXK589767 SHG589767 SRC589767 TAY589767 TKU589767 TUQ589767 UEM589767 UOI589767 UYE589767 VIA589767 VRW589767 WBS589767 WLO589767 WVK589767 J655303:K655303 IY655303 SU655303 ACQ655303 AMM655303 AWI655303 BGE655303 BQA655303 BZW655303 CJS655303 CTO655303 DDK655303 DNG655303 DXC655303 EGY655303 EQU655303 FAQ655303 FKM655303 FUI655303 GEE655303 GOA655303 GXW655303 HHS655303 HRO655303 IBK655303 ILG655303 IVC655303 JEY655303 JOU655303 JYQ655303 KIM655303 KSI655303 LCE655303 LMA655303 LVW655303 MFS655303 MPO655303 MZK655303 NJG655303 NTC655303 OCY655303 OMU655303 OWQ655303 PGM655303 PQI655303 QAE655303 QKA655303 QTW655303 RDS655303 RNO655303 RXK655303 SHG655303 SRC655303 TAY655303 TKU655303 TUQ655303 UEM655303 UOI655303 UYE655303 VIA655303 VRW655303 WBS655303 WLO655303 WVK655303 J720839:K720839 IY720839 SU720839 ACQ720839 AMM720839 AWI720839 BGE720839 BQA720839 BZW720839 CJS720839 CTO720839 DDK720839 DNG720839 DXC720839 EGY720839 EQU720839 FAQ720839 FKM720839 FUI720839 GEE720839 GOA720839 GXW720839 HHS720839 HRO720839 IBK720839 ILG720839 IVC720839 JEY720839 JOU720839 JYQ720839 KIM720839 KSI720839 LCE720839 LMA720839 LVW720839 MFS720839 MPO720839 MZK720839 NJG720839 NTC720839 OCY720839 OMU720839 OWQ720839 PGM720839 PQI720839 QAE720839 QKA720839 QTW720839 RDS720839 RNO720839 RXK720839 SHG720839 SRC720839 TAY720839 TKU720839 TUQ720839 UEM720839 UOI720839 UYE720839 VIA720839 VRW720839 WBS720839 WLO720839 WVK720839 J786375:K786375 IY786375 SU786375 ACQ786375 AMM786375 AWI786375 BGE786375 BQA786375 BZW786375 CJS786375 CTO786375 DDK786375 DNG786375 DXC786375 EGY786375 EQU786375 FAQ786375 FKM786375 FUI786375 GEE786375 GOA786375 GXW786375 HHS786375 HRO786375 IBK786375 ILG786375 IVC786375 JEY786375 JOU786375 JYQ786375 KIM786375 KSI786375 LCE786375 LMA786375 LVW786375 MFS786375 MPO786375 MZK786375 NJG786375 NTC786375 OCY786375 OMU786375 OWQ786375 PGM786375 PQI786375 QAE786375 QKA786375 QTW786375 RDS786375 RNO786375 RXK786375 SHG786375 SRC786375 TAY786375 TKU786375 TUQ786375 UEM786375 UOI786375 UYE786375 VIA786375 VRW786375 WBS786375 WLO786375 WVK786375 J851911:K851911 IY851911 SU851911 ACQ851911 AMM851911 AWI851911 BGE851911 BQA851911 BZW851911 CJS851911 CTO851911 DDK851911 DNG851911 DXC851911 EGY851911 EQU851911 FAQ851911 FKM851911 FUI851911 GEE851911 GOA851911 GXW851911 HHS851911 HRO851911 IBK851911 ILG851911 IVC851911 JEY851911 JOU851911 JYQ851911 KIM851911 KSI851911 LCE851911 LMA851911 LVW851911 MFS851911 MPO851911 MZK851911 NJG851911 NTC851911 OCY851911 OMU851911 OWQ851911 PGM851911 PQI851911 QAE851911 QKA851911 QTW851911 RDS851911 RNO851911 RXK851911 SHG851911 SRC851911 TAY851911 TKU851911 TUQ851911 UEM851911 UOI851911 UYE851911 VIA851911 VRW851911 WBS851911 WLO851911 WVK851911 J917447:K917447 IY917447 SU917447 ACQ917447 AMM917447 AWI917447 BGE917447 BQA917447 BZW917447 CJS917447 CTO917447 DDK917447 DNG917447 DXC917447 EGY917447 EQU917447 FAQ917447 FKM917447 FUI917447 GEE917447 GOA917447 GXW917447 HHS917447 HRO917447 IBK917447 ILG917447 IVC917447 JEY917447 JOU917447 JYQ917447 KIM917447 KSI917447 LCE917447 LMA917447 LVW917447 MFS917447 MPO917447 MZK917447 NJG917447 NTC917447 OCY917447 OMU917447 OWQ917447 PGM917447 PQI917447 QAE917447 QKA917447 QTW917447 RDS917447 RNO917447 RXK917447 SHG917447 SRC917447 TAY917447 TKU917447 TUQ917447 UEM917447 UOI917447 UYE917447 VIA917447 VRW917447 WBS917447 WLO917447 WVK917447 J982983:K982983 IY982983 SU982983 ACQ982983 AMM982983 AWI982983 BGE982983 BQA982983 BZW982983 CJS982983 CTO982983 DDK982983 DNG982983 DXC982983 EGY982983 EQU982983 FAQ982983 FKM982983 FUI982983 GEE982983 GOA982983 GXW982983 HHS982983 HRO982983 IBK982983 ILG982983 IVC982983 JEY982983 JOU982983 JYQ982983 KIM982983 KSI982983 LCE982983 LMA982983 LVW982983 MFS982983 MPO982983 MZK982983 NJG982983 NTC982983 OCY982983 OMU982983 OWQ982983 PGM982983 PQI982983 QAE982983 QKA982983 QTW982983 RDS982983 RNO982983 RXK982983 SHG982983 SRC982983 TAY982983 TKU982983 TUQ982983 UEM982983 UOI982983 UYE982983 VIA982983 VRW982983 WBS982983 WLO982983 J267:J281 IY115 SU115 ACQ115 AMM115 AWI115 BGE115 BQA115 BZW115 CJS115 CTO115 DDK115 DNG115 DXC115 EGY115 EQU115 FAQ115 FKM115 FUI115 GEE115 GOA115 GXW115 HHS115 HRO115 IBK115 ILG115 IVC115 JEY115 JOU115 JYQ115 KIM115 KSI115 LCE115 LMA115 LVW115 MFS115 MPO115 MZK115 NJG115 NTC115 OCY115 OMU115 OWQ115 PGM115 PQI115 QAE115 QKA115 QTW115 RDS115 RNO115 RXK115 SHG115 SRC115 TAY115 TKU115 TUQ115 UEM115 UOI115 UYE115 VIA115 VRW115 WBS115 WLO115 WVK115 J191:J205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J38:J52 IY267 SU267 ACQ267 AMM267 AWI267 BGE267 BQA267 BZW267 CJS267 CTO267 DDK267 DNG267 DXC267 EGY267 EQU267 FAQ267 FKM267 FUI267 GEE267 GOA267 GXW267 HHS267 HRO267 IBK267 ILG267 IVC267 JEY267 JOU267 JYQ267 KIM267 KSI267 LCE267 LMA267 LVW267 MFS267 MPO267 MZK267 NJG267 NTC267 OCY267 OMU267 OWQ267 PGM267 PQI267 QAE267 QKA267 QTW267 RDS267 RNO267 RXK267 SHG267 SRC267 TAY267 TKU267 TUQ267 UEM267 UOI267 UYE267 VIA267 VRW267 WBS267 WLO267 WVK267 J115:J129 IY343 SU343 ACQ343 AMM343 AWI343 BGE343 BQA343 BZW343 CJS343 CTO343 DDK343 DNG343 DXC343 EGY343 EQU343 FAQ343 FKM343 FUI343 GEE343 GOA343 GXW343 HHS343 HRO343 IBK343 ILG343 IVC343 JEY343 JOU343 JYQ343 KIM343 KSI343 LCE343 LMA343 LVW343 MFS343 MPO343 MZK343 NJG343 NTC343 OCY343 OMU343 OWQ343 PGM343 PQI343 QAE343 QKA343 QTW343 RDS343 RNO343 RXK343 SHG343 SRC343 TAY343 TKU343 TUQ343 UEM343 UOI343 UYE343 VIA343 VRW343 WBS343 WLO343 WVK343 J343:J357"/>
    <dataValidation allowBlank="1" error="Der Gesamtbeschäftigungsumfang ergibt keine 100%. Bitte überprüfen Sie Ihre Eingaben." prompt="Der Gesamtbeschäftigungsumfang ergibt keine 100%. Bitte überprüfen Sie Ihre Eingaben." sqref="I65575:I65584 IX65575:IX65584 ST65575:ST65584 ACP65575:ACP65584 AML65575:AML65584 AWH65575:AWH65584 BGD65575:BGD65584 BPZ65575:BPZ65584 BZV65575:BZV65584 CJR65575:CJR65584 CTN65575:CTN65584 DDJ65575:DDJ65584 DNF65575:DNF65584 DXB65575:DXB65584 EGX65575:EGX65584 EQT65575:EQT65584 FAP65575:FAP65584 FKL65575:FKL65584 FUH65575:FUH65584 GED65575:GED65584 GNZ65575:GNZ65584 GXV65575:GXV65584 HHR65575:HHR65584 HRN65575:HRN65584 IBJ65575:IBJ65584 ILF65575:ILF65584 IVB65575:IVB65584 JEX65575:JEX65584 JOT65575:JOT65584 JYP65575:JYP65584 KIL65575:KIL65584 KSH65575:KSH65584 LCD65575:LCD65584 LLZ65575:LLZ65584 LVV65575:LVV65584 MFR65575:MFR65584 MPN65575:MPN65584 MZJ65575:MZJ65584 NJF65575:NJF65584 NTB65575:NTB65584 OCX65575:OCX65584 OMT65575:OMT65584 OWP65575:OWP65584 PGL65575:PGL65584 PQH65575:PQH65584 QAD65575:QAD65584 QJZ65575:QJZ65584 QTV65575:QTV65584 RDR65575:RDR65584 RNN65575:RNN65584 RXJ65575:RXJ65584 SHF65575:SHF65584 SRB65575:SRB65584 TAX65575:TAX65584 TKT65575:TKT65584 TUP65575:TUP65584 UEL65575:UEL65584 UOH65575:UOH65584 UYD65575:UYD65584 VHZ65575:VHZ65584 VRV65575:VRV65584 WBR65575:WBR65584 WLN65575:WLN65584 WVJ65575:WVJ65584 I131111:I131120 IX131111:IX131120 ST131111:ST131120 ACP131111:ACP131120 AML131111:AML131120 AWH131111:AWH131120 BGD131111:BGD131120 BPZ131111:BPZ131120 BZV131111:BZV131120 CJR131111:CJR131120 CTN131111:CTN131120 DDJ131111:DDJ131120 DNF131111:DNF131120 DXB131111:DXB131120 EGX131111:EGX131120 EQT131111:EQT131120 FAP131111:FAP131120 FKL131111:FKL131120 FUH131111:FUH131120 GED131111:GED131120 GNZ131111:GNZ131120 GXV131111:GXV131120 HHR131111:HHR131120 HRN131111:HRN131120 IBJ131111:IBJ131120 ILF131111:ILF131120 IVB131111:IVB131120 JEX131111:JEX131120 JOT131111:JOT131120 JYP131111:JYP131120 KIL131111:KIL131120 KSH131111:KSH131120 LCD131111:LCD131120 LLZ131111:LLZ131120 LVV131111:LVV131120 MFR131111:MFR131120 MPN131111:MPN131120 MZJ131111:MZJ131120 NJF131111:NJF131120 NTB131111:NTB131120 OCX131111:OCX131120 OMT131111:OMT131120 OWP131111:OWP131120 PGL131111:PGL131120 PQH131111:PQH131120 QAD131111:QAD131120 QJZ131111:QJZ131120 QTV131111:QTV131120 RDR131111:RDR131120 RNN131111:RNN131120 RXJ131111:RXJ131120 SHF131111:SHF131120 SRB131111:SRB131120 TAX131111:TAX131120 TKT131111:TKT131120 TUP131111:TUP131120 UEL131111:UEL131120 UOH131111:UOH131120 UYD131111:UYD131120 VHZ131111:VHZ131120 VRV131111:VRV131120 WBR131111:WBR131120 WLN131111:WLN131120 WVJ131111:WVJ131120 I196647:I196656 IX196647:IX196656 ST196647:ST196656 ACP196647:ACP196656 AML196647:AML196656 AWH196647:AWH196656 BGD196647:BGD196656 BPZ196647:BPZ196656 BZV196647:BZV196656 CJR196647:CJR196656 CTN196647:CTN196656 DDJ196647:DDJ196656 DNF196647:DNF196656 DXB196647:DXB196656 EGX196647:EGX196656 EQT196647:EQT196656 FAP196647:FAP196656 FKL196647:FKL196656 FUH196647:FUH196656 GED196647:GED196656 GNZ196647:GNZ196656 GXV196647:GXV196656 HHR196647:HHR196656 HRN196647:HRN196656 IBJ196647:IBJ196656 ILF196647:ILF196656 IVB196647:IVB196656 JEX196647:JEX196656 JOT196647:JOT196656 JYP196647:JYP196656 KIL196647:KIL196656 KSH196647:KSH196656 LCD196647:LCD196656 LLZ196647:LLZ196656 LVV196647:LVV196656 MFR196647:MFR196656 MPN196647:MPN196656 MZJ196647:MZJ196656 NJF196647:NJF196656 NTB196647:NTB196656 OCX196647:OCX196656 OMT196647:OMT196656 OWP196647:OWP196656 PGL196647:PGL196656 PQH196647:PQH196656 QAD196647:QAD196656 QJZ196647:QJZ196656 QTV196647:QTV196656 RDR196647:RDR196656 RNN196647:RNN196656 RXJ196647:RXJ196656 SHF196647:SHF196656 SRB196647:SRB196656 TAX196647:TAX196656 TKT196647:TKT196656 TUP196647:TUP196656 UEL196647:UEL196656 UOH196647:UOH196656 UYD196647:UYD196656 VHZ196647:VHZ196656 VRV196647:VRV196656 WBR196647:WBR196656 WLN196647:WLN196656 WVJ196647:WVJ196656 I262183:I262192 IX262183:IX262192 ST262183:ST262192 ACP262183:ACP262192 AML262183:AML262192 AWH262183:AWH262192 BGD262183:BGD262192 BPZ262183:BPZ262192 BZV262183:BZV262192 CJR262183:CJR262192 CTN262183:CTN262192 DDJ262183:DDJ262192 DNF262183:DNF262192 DXB262183:DXB262192 EGX262183:EGX262192 EQT262183:EQT262192 FAP262183:FAP262192 FKL262183:FKL262192 FUH262183:FUH262192 GED262183:GED262192 GNZ262183:GNZ262192 GXV262183:GXV262192 HHR262183:HHR262192 HRN262183:HRN262192 IBJ262183:IBJ262192 ILF262183:ILF262192 IVB262183:IVB262192 JEX262183:JEX262192 JOT262183:JOT262192 JYP262183:JYP262192 KIL262183:KIL262192 KSH262183:KSH262192 LCD262183:LCD262192 LLZ262183:LLZ262192 LVV262183:LVV262192 MFR262183:MFR262192 MPN262183:MPN262192 MZJ262183:MZJ262192 NJF262183:NJF262192 NTB262183:NTB262192 OCX262183:OCX262192 OMT262183:OMT262192 OWP262183:OWP262192 PGL262183:PGL262192 PQH262183:PQH262192 QAD262183:QAD262192 QJZ262183:QJZ262192 QTV262183:QTV262192 RDR262183:RDR262192 RNN262183:RNN262192 RXJ262183:RXJ262192 SHF262183:SHF262192 SRB262183:SRB262192 TAX262183:TAX262192 TKT262183:TKT262192 TUP262183:TUP262192 UEL262183:UEL262192 UOH262183:UOH262192 UYD262183:UYD262192 VHZ262183:VHZ262192 VRV262183:VRV262192 WBR262183:WBR262192 WLN262183:WLN262192 WVJ262183:WVJ262192 I327719:I327728 IX327719:IX327728 ST327719:ST327728 ACP327719:ACP327728 AML327719:AML327728 AWH327719:AWH327728 BGD327719:BGD327728 BPZ327719:BPZ327728 BZV327719:BZV327728 CJR327719:CJR327728 CTN327719:CTN327728 DDJ327719:DDJ327728 DNF327719:DNF327728 DXB327719:DXB327728 EGX327719:EGX327728 EQT327719:EQT327728 FAP327719:FAP327728 FKL327719:FKL327728 FUH327719:FUH327728 GED327719:GED327728 GNZ327719:GNZ327728 GXV327719:GXV327728 HHR327719:HHR327728 HRN327719:HRN327728 IBJ327719:IBJ327728 ILF327719:ILF327728 IVB327719:IVB327728 JEX327719:JEX327728 JOT327719:JOT327728 JYP327719:JYP327728 KIL327719:KIL327728 KSH327719:KSH327728 LCD327719:LCD327728 LLZ327719:LLZ327728 LVV327719:LVV327728 MFR327719:MFR327728 MPN327719:MPN327728 MZJ327719:MZJ327728 NJF327719:NJF327728 NTB327719:NTB327728 OCX327719:OCX327728 OMT327719:OMT327728 OWP327719:OWP327728 PGL327719:PGL327728 PQH327719:PQH327728 QAD327719:QAD327728 QJZ327719:QJZ327728 QTV327719:QTV327728 RDR327719:RDR327728 RNN327719:RNN327728 RXJ327719:RXJ327728 SHF327719:SHF327728 SRB327719:SRB327728 TAX327719:TAX327728 TKT327719:TKT327728 TUP327719:TUP327728 UEL327719:UEL327728 UOH327719:UOH327728 UYD327719:UYD327728 VHZ327719:VHZ327728 VRV327719:VRV327728 WBR327719:WBR327728 WLN327719:WLN327728 WVJ327719:WVJ327728 I393255:I393264 IX393255:IX393264 ST393255:ST393264 ACP393255:ACP393264 AML393255:AML393264 AWH393255:AWH393264 BGD393255:BGD393264 BPZ393255:BPZ393264 BZV393255:BZV393264 CJR393255:CJR393264 CTN393255:CTN393264 DDJ393255:DDJ393264 DNF393255:DNF393264 DXB393255:DXB393264 EGX393255:EGX393264 EQT393255:EQT393264 FAP393255:FAP393264 FKL393255:FKL393264 FUH393255:FUH393264 GED393255:GED393264 GNZ393255:GNZ393264 GXV393255:GXV393264 HHR393255:HHR393264 HRN393255:HRN393264 IBJ393255:IBJ393264 ILF393255:ILF393264 IVB393255:IVB393264 JEX393255:JEX393264 JOT393255:JOT393264 JYP393255:JYP393264 KIL393255:KIL393264 KSH393255:KSH393264 LCD393255:LCD393264 LLZ393255:LLZ393264 LVV393255:LVV393264 MFR393255:MFR393264 MPN393255:MPN393264 MZJ393255:MZJ393264 NJF393255:NJF393264 NTB393255:NTB393264 OCX393255:OCX393264 OMT393255:OMT393264 OWP393255:OWP393264 PGL393255:PGL393264 PQH393255:PQH393264 QAD393255:QAD393264 QJZ393255:QJZ393264 QTV393255:QTV393264 RDR393255:RDR393264 RNN393255:RNN393264 RXJ393255:RXJ393264 SHF393255:SHF393264 SRB393255:SRB393264 TAX393255:TAX393264 TKT393255:TKT393264 TUP393255:TUP393264 UEL393255:UEL393264 UOH393255:UOH393264 UYD393255:UYD393264 VHZ393255:VHZ393264 VRV393255:VRV393264 WBR393255:WBR393264 WLN393255:WLN393264 WVJ393255:WVJ393264 I458791:I458800 IX458791:IX458800 ST458791:ST458800 ACP458791:ACP458800 AML458791:AML458800 AWH458791:AWH458800 BGD458791:BGD458800 BPZ458791:BPZ458800 BZV458791:BZV458800 CJR458791:CJR458800 CTN458791:CTN458800 DDJ458791:DDJ458800 DNF458791:DNF458800 DXB458791:DXB458800 EGX458791:EGX458800 EQT458791:EQT458800 FAP458791:FAP458800 FKL458791:FKL458800 FUH458791:FUH458800 GED458791:GED458800 GNZ458791:GNZ458800 GXV458791:GXV458800 HHR458791:HHR458800 HRN458791:HRN458800 IBJ458791:IBJ458800 ILF458791:ILF458800 IVB458791:IVB458800 JEX458791:JEX458800 JOT458791:JOT458800 JYP458791:JYP458800 KIL458791:KIL458800 KSH458791:KSH458800 LCD458791:LCD458800 LLZ458791:LLZ458800 LVV458791:LVV458800 MFR458791:MFR458800 MPN458791:MPN458800 MZJ458791:MZJ458800 NJF458791:NJF458800 NTB458791:NTB458800 OCX458791:OCX458800 OMT458791:OMT458800 OWP458791:OWP458800 PGL458791:PGL458800 PQH458791:PQH458800 QAD458791:QAD458800 QJZ458791:QJZ458800 QTV458791:QTV458800 RDR458791:RDR458800 RNN458791:RNN458800 RXJ458791:RXJ458800 SHF458791:SHF458800 SRB458791:SRB458800 TAX458791:TAX458800 TKT458791:TKT458800 TUP458791:TUP458800 UEL458791:UEL458800 UOH458791:UOH458800 UYD458791:UYD458800 VHZ458791:VHZ458800 VRV458791:VRV458800 WBR458791:WBR458800 WLN458791:WLN458800 WVJ458791:WVJ458800 I524327:I524336 IX524327:IX524336 ST524327:ST524336 ACP524327:ACP524336 AML524327:AML524336 AWH524327:AWH524336 BGD524327:BGD524336 BPZ524327:BPZ524336 BZV524327:BZV524336 CJR524327:CJR524336 CTN524327:CTN524336 DDJ524327:DDJ524336 DNF524327:DNF524336 DXB524327:DXB524336 EGX524327:EGX524336 EQT524327:EQT524336 FAP524327:FAP524336 FKL524327:FKL524336 FUH524327:FUH524336 GED524327:GED524336 GNZ524327:GNZ524336 GXV524327:GXV524336 HHR524327:HHR524336 HRN524327:HRN524336 IBJ524327:IBJ524336 ILF524327:ILF524336 IVB524327:IVB524336 JEX524327:JEX524336 JOT524327:JOT524336 JYP524327:JYP524336 KIL524327:KIL524336 KSH524327:KSH524336 LCD524327:LCD524336 LLZ524327:LLZ524336 LVV524327:LVV524336 MFR524327:MFR524336 MPN524327:MPN524336 MZJ524327:MZJ524336 NJF524327:NJF524336 NTB524327:NTB524336 OCX524327:OCX524336 OMT524327:OMT524336 OWP524327:OWP524336 PGL524327:PGL524336 PQH524327:PQH524336 QAD524327:QAD524336 QJZ524327:QJZ524336 QTV524327:QTV524336 RDR524327:RDR524336 RNN524327:RNN524336 RXJ524327:RXJ524336 SHF524327:SHF524336 SRB524327:SRB524336 TAX524327:TAX524336 TKT524327:TKT524336 TUP524327:TUP524336 UEL524327:UEL524336 UOH524327:UOH524336 UYD524327:UYD524336 VHZ524327:VHZ524336 VRV524327:VRV524336 WBR524327:WBR524336 WLN524327:WLN524336 WVJ524327:WVJ524336 I589863:I589872 IX589863:IX589872 ST589863:ST589872 ACP589863:ACP589872 AML589863:AML589872 AWH589863:AWH589872 BGD589863:BGD589872 BPZ589863:BPZ589872 BZV589863:BZV589872 CJR589863:CJR589872 CTN589863:CTN589872 DDJ589863:DDJ589872 DNF589863:DNF589872 DXB589863:DXB589872 EGX589863:EGX589872 EQT589863:EQT589872 FAP589863:FAP589872 FKL589863:FKL589872 FUH589863:FUH589872 GED589863:GED589872 GNZ589863:GNZ589872 GXV589863:GXV589872 HHR589863:HHR589872 HRN589863:HRN589872 IBJ589863:IBJ589872 ILF589863:ILF589872 IVB589863:IVB589872 JEX589863:JEX589872 JOT589863:JOT589872 JYP589863:JYP589872 KIL589863:KIL589872 KSH589863:KSH589872 LCD589863:LCD589872 LLZ589863:LLZ589872 LVV589863:LVV589872 MFR589863:MFR589872 MPN589863:MPN589872 MZJ589863:MZJ589872 NJF589863:NJF589872 NTB589863:NTB589872 OCX589863:OCX589872 OMT589863:OMT589872 OWP589863:OWP589872 PGL589863:PGL589872 PQH589863:PQH589872 QAD589863:QAD589872 QJZ589863:QJZ589872 QTV589863:QTV589872 RDR589863:RDR589872 RNN589863:RNN589872 RXJ589863:RXJ589872 SHF589863:SHF589872 SRB589863:SRB589872 TAX589863:TAX589872 TKT589863:TKT589872 TUP589863:TUP589872 UEL589863:UEL589872 UOH589863:UOH589872 UYD589863:UYD589872 VHZ589863:VHZ589872 VRV589863:VRV589872 WBR589863:WBR589872 WLN589863:WLN589872 WVJ589863:WVJ589872 I655399:I655408 IX655399:IX655408 ST655399:ST655408 ACP655399:ACP655408 AML655399:AML655408 AWH655399:AWH655408 BGD655399:BGD655408 BPZ655399:BPZ655408 BZV655399:BZV655408 CJR655399:CJR655408 CTN655399:CTN655408 DDJ655399:DDJ655408 DNF655399:DNF655408 DXB655399:DXB655408 EGX655399:EGX655408 EQT655399:EQT655408 FAP655399:FAP655408 FKL655399:FKL655408 FUH655399:FUH655408 GED655399:GED655408 GNZ655399:GNZ655408 GXV655399:GXV655408 HHR655399:HHR655408 HRN655399:HRN655408 IBJ655399:IBJ655408 ILF655399:ILF655408 IVB655399:IVB655408 JEX655399:JEX655408 JOT655399:JOT655408 JYP655399:JYP655408 KIL655399:KIL655408 KSH655399:KSH655408 LCD655399:LCD655408 LLZ655399:LLZ655408 LVV655399:LVV655408 MFR655399:MFR655408 MPN655399:MPN655408 MZJ655399:MZJ655408 NJF655399:NJF655408 NTB655399:NTB655408 OCX655399:OCX655408 OMT655399:OMT655408 OWP655399:OWP655408 PGL655399:PGL655408 PQH655399:PQH655408 QAD655399:QAD655408 QJZ655399:QJZ655408 QTV655399:QTV655408 RDR655399:RDR655408 RNN655399:RNN655408 RXJ655399:RXJ655408 SHF655399:SHF655408 SRB655399:SRB655408 TAX655399:TAX655408 TKT655399:TKT655408 TUP655399:TUP655408 UEL655399:UEL655408 UOH655399:UOH655408 UYD655399:UYD655408 VHZ655399:VHZ655408 VRV655399:VRV655408 WBR655399:WBR655408 WLN655399:WLN655408 WVJ655399:WVJ655408 I720935:I720944 IX720935:IX720944 ST720935:ST720944 ACP720935:ACP720944 AML720935:AML720944 AWH720935:AWH720944 BGD720935:BGD720944 BPZ720935:BPZ720944 BZV720935:BZV720944 CJR720935:CJR720944 CTN720935:CTN720944 DDJ720935:DDJ720944 DNF720935:DNF720944 DXB720935:DXB720944 EGX720935:EGX720944 EQT720935:EQT720944 FAP720935:FAP720944 FKL720935:FKL720944 FUH720935:FUH720944 GED720935:GED720944 GNZ720935:GNZ720944 GXV720935:GXV720944 HHR720935:HHR720944 HRN720935:HRN720944 IBJ720935:IBJ720944 ILF720935:ILF720944 IVB720935:IVB720944 JEX720935:JEX720944 JOT720935:JOT720944 JYP720935:JYP720944 KIL720935:KIL720944 KSH720935:KSH720944 LCD720935:LCD720944 LLZ720935:LLZ720944 LVV720935:LVV720944 MFR720935:MFR720944 MPN720935:MPN720944 MZJ720935:MZJ720944 NJF720935:NJF720944 NTB720935:NTB720944 OCX720935:OCX720944 OMT720935:OMT720944 OWP720935:OWP720944 PGL720935:PGL720944 PQH720935:PQH720944 QAD720935:QAD720944 QJZ720935:QJZ720944 QTV720935:QTV720944 RDR720935:RDR720944 RNN720935:RNN720944 RXJ720935:RXJ720944 SHF720935:SHF720944 SRB720935:SRB720944 TAX720935:TAX720944 TKT720935:TKT720944 TUP720935:TUP720944 UEL720935:UEL720944 UOH720935:UOH720944 UYD720935:UYD720944 VHZ720935:VHZ720944 VRV720935:VRV720944 WBR720935:WBR720944 WLN720935:WLN720944 WVJ720935:WVJ720944 I786471:I786480 IX786471:IX786480 ST786471:ST786480 ACP786471:ACP786480 AML786471:AML786480 AWH786471:AWH786480 BGD786471:BGD786480 BPZ786471:BPZ786480 BZV786471:BZV786480 CJR786471:CJR786480 CTN786471:CTN786480 DDJ786471:DDJ786480 DNF786471:DNF786480 DXB786471:DXB786480 EGX786471:EGX786480 EQT786471:EQT786480 FAP786471:FAP786480 FKL786471:FKL786480 FUH786471:FUH786480 GED786471:GED786480 GNZ786471:GNZ786480 GXV786471:GXV786480 HHR786471:HHR786480 HRN786471:HRN786480 IBJ786471:IBJ786480 ILF786471:ILF786480 IVB786471:IVB786480 JEX786471:JEX786480 JOT786471:JOT786480 JYP786471:JYP786480 KIL786471:KIL786480 KSH786471:KSH786480 LCD786471:LCD786480 LLZ786471:LLZ786480 LVV786471:LVV786480 MFR786471:MFR786480 MPN786471:MPN786480 MZJ786471:MZJ786480 NJF786471:NJF786480 NTB786471:NTB786480 OCX786471:OCX786480 OMT786471:OMT786480 OWP786471:OWP786480 PGL786471:PGL786480 PQH786471:PQH786480 QAD786471:QAD786480 QJZ786471:QJZ786480 QTV786471:QTV786480 RDR786471:RDR786480 RNN786471:RNN786480 RXJ786471:RXJ786480 SHF786471:SHF786480 SRB786471:SRB786480 TAX786471:TAX786480 TKT786471:TKT786480 TUP786471:TUP786480 UEL786471:UEL786480 UOH786471:UOH786480 UYD786471:UYD786480 VHZ786471:VHZ786480 VRV786471:VRV786480 WBR786471:WBR786480 WLN786471:WLN786480 WVJ786471:WVJ786480 I852007:I852016 IX852007:IX852016 ST852007:ST852016 ACP852007:ACP852016 AML852007:AML852016 AWH852007:AWH852016 BGD852007:BGD852016 BPZ852007:BPZ852016 BZV852007:BZV852016 CJR852007:CJR852016 CTN852007:CTN852016 DDJ852007:DDJ852016 DNF852007:DNF852016 DXB852007:DXB852016 EGX852007:EGX852016 EQT852007:EQT852016 FAP852007:FAP852016 FKL852007:FKL852016 FUH852007:FUH852016 GED852007:GED852016 GNZ852007:GNZ852016 GXV852007:GXV852016 HHR852007:HHR852016 HRN852007:HRN852016 IBJ852007:IBJ852016 ILF852007:ILF852016 IVB852007:IVB852016 JEX852007:JEX852016 JOT852007:JOT852016 JYP852007:JYP852016 KIL852007:KIL852016 KSH852007:KSH852016 LCD852007:LCD852016 LLZ852007:LLZ852016 LVV852007:LVV852016 MFR852007:MFR852016 MPN852007:MPN852016 MZJ852007:MZJ852016 NJF852007:NJF852016 NTB852007:NTB852016 OCX852007:OCX852016 OMT852007:OMT852016 OWP852007:OWP852016 PGL852007:PGL852016 PQH852007:PQH852016 QAD852007:QAD852016 QJZ852007:QJZ852016 QTV852007:QTV852016 RDR852007:RDR852016 RNN852007:RNN852016 RXJ852007:RXJ852016 SHF852007:SHF852016 SRB852007:SRB852016 TAX852007:TAX852016 TKT852007:TKT852016 TUP852007:TUP852016 UEL852007:UEL852016 UOH852007:UOH852016 UYD852007:UYD852016 VHZ852007:VHZ852016 VRV852007:VRV852016 WBR852007:WBR852016 WLN852007:WLN852016 WVJ852007:WVJ852016 I917543:I917552 IX917543:IX917552 ST917543:ST917552 ACP917543:ACP917552 AML917543:AML917552 AWH917543:AWH917552 BGD917543:BGD917552 BPZ917543:BPZ917552 BZV917543:BZV917552 CJR917543:CJR917552 CTN917543:CTN917552 DDJ917543:DDJ917552 DNF917543:DNF917552 DXB917543:DXB917552 EGX917543:EGX917552 EQT917543:EQT917552 FAP917543:FAP917552 FKL917543:FKL917552 FUH917543:FUH917552 GED917543:GED917552 GNZ917543:GNZ917552 GXV917543:GXV917552 HHR917543:HHR917552 HRN917543:HRN917552 IBJ917543:IBJ917552 ILF917543:ILF917552 IVB917543:IVB917552 JEX917543:JEX917552 JOT917543:JOT917552 JYP917543:JYP917552 KIL917543:KIL917552 KSH917543:KSH917552 LCD917543:LCD917552 LLZ917543:LLZ917552 LVV917543:LVV917552 MFR917543:MFR917552 MPN917543:MPN917552 MZJ917543:MZJ917552 NJF917543:NJF917552 NTB917543:NTB917552 OCX917543:OCX917552 OMT917543:OMT917552 OWP917543:OWP917552 PGL917543:PGL917552 PQH917543:PQH917552 QAD917543:QAD917552 QJZ917543:QJZ917552 QTV917543:QTV917552 RDR917543:RDR917552 RNN917543:RNN917552 RXJ917543:RXJ917552 SHF917543:SHF917552 SRB917543:SRB917552 TAX917543:TAX917552 TKT917543:TKT917552 TUP917543:TUP917552 UEL917543:UEL917552 UOH917543:UOH917552 UYD917543:UYD917552 VHZ917543:VHZ917552 VRV917543:VRV917552 WBR917543:WBR917552 WLN917543:WLN917552 WVJ917543:WVJ917552 I983079:I983088 IX983079:IX983088 ST983079:ST983088 ACP983079:ACP983088 AML983079:AML983088 AWH983079:AWH983088 BGD983079:BGD983088 BPZ983079:BPZ983088 BZV983079:BZV983088 CJR983079:CJR983088 CTN983079:CTN983088 DDJ983079:DDJ983088 DNF983079:DNF983088 DXB983079:DXB983088 EGX983079:EGX983088 EQT983079:EQT983088 FAP983079:FAP983088 FKL983079:FKL983088 FUH983079:FUH983088 GED983079:GED983088 GNZ983079:GNZ983088 GXV983079:GXV983088 HHR983079:HHR983088 HRN983079:HRN983088 IBJ983079:IBJ983088 ILF983079:ILF983088 IVB983079:IVB983088 JEX983079:JEX983088 JOT983079:JOT983088 JYP983079:JYP983088 KIL983079:KIL983088 KSH983079:KSH983088 LCD983079:LCD983088 LLZ983079:LLZ983088 LVV983079:LVV983088 MFR983079:MFR983088 MPN983079:MPN983088 MZJ983079:MZJ983088 NJF983079:NJF983088 NTB983079:NTB983088 OCX983079:OCX983088 OMT983079:OMT983088 OWP983079:OWP983088 PGL983079:PGL983088 PQH983079:PQH983088 QAD983079:QAD983088 QJZ983079:QJZ983088 QTV983079:QTV983088 RDR983079:RDR983088 RNN983079:RNN983088 RXJ983079:RXJ983088 SHF983079:SHF983088 SRB983079:SRB983088 TAX983079:TAX983088 TKT983079:TKT983088 TUP983079:TUP983088 UEL983079:UEL983088 UOH983079:UOH983088 UYD983079:UYD983088 VHZ983079:VHZ983088 VRV983079:VRV983088 WBR983079:WBR983088 WLN983079:WLN983088 WVJ983079:WVJ983088 WVJ982983:WVJ982992 IX38:IX52 ST38:ST52 ACP38:ACP52 AML38:AML52 AWH38:AWH52 BGD38:BGD52 BPZ38:BPZ52 BZV38:BZV52 CJR38:CJR52 CTN38:CTN52 DDJ38:DDJ52 DNF38:DNF52 DXB38:DXB52 EGX38:EGX52 EQT38:EQT52 FAP38:FAP52 FKL38:FKL52 FUH38:FUH52 GED38:GED52 GNZ38:GNZ52 GXV38:GXV52 HHR38:HHR52 HRN38:HRN52 IBJ38:IBJ52 ILF38:ILF52 IVB38:IVB52 JEX38:JEX52 JOT38:JOT52 JYP38:JYP52 KIL38:KIL52 KSH38:KSH52 LCD38:LCD52 LLZ38:LLZ52 LVV38:LVV52 MFR38:MFR52 MPN38:MPN52 MZJ38:MZJ52 NJF38:NJF52 NTB38:NTB52 OCX38:OCX52 OMT38:OMT52 OWP38:OWP52 PGL38:PGL52 PQH38:PQH52 QAD38:QAD52 QJZ38:QJZ52 QTV38:QTV52 RDR38:RDR52 RNN38:RNN52 RXJ38:RXJ52 SHF38:SHF52 SRB38:SRB52 TAX38:TAX52 TKT38:TKT52 TUP38:TUP52 UEL38:UEL52 UOH38:UOH52 UYD38:UYD52 VHZ38:VHZ52 VRV38:VRV52 WBR38:WBR52 WLN38:WLN52 WVJ38:WVJ52 I65479:I65488 IX65479:IX65488 ST65479:ST65488 ACP65479:ACP65488 AML65479:AML65488 AWH65479:AWH65488 BGD65479:BGD65488 BPZ65479:BPZ65488 BZV65479:BZV65488 CJR65479:CJR65488 CTN65479:CTN65488 DDJ65479:DDJ65488 DNF65479:DNF65488 DXB65479:DXB65488 EGX65479:EGX65488 EQT65479:EQT65488 FAP65479:FAP65488 FKL65479:FKL65488 FUH65479:FUH65488 GED65479:GED65488 GNZ65479:GNZ65488 GXV65479:GXV65488 HHR65479:HHR65488 HRN65479:HRN65488 IBJ65479:IBJ65488 ILF65479:ILF65488 IVB65479:IVB65488 JEX65479:JEX65488 JOT65479:JOT65488 JYP65479:JYP65488 KIL65479:KIL65488 KSH65479:KSH65488 LCD65479:LCD65488 LLZ65479:LLZ65488 LVV65479:LVV65488 MFR65479:MFR65488 MPN65479:MPN65488 MZJ65479:MZJ65488 NJF65479:NJF65488 NTB65479:NTB65488 OCX65479:OCX65488 OMT65479:OMT65488 OWP65479:OWP65488 PGL65479:PGL65488 PQH65479:PQH65488 QAD65479:QAD65488 QJZ65479:QJZ65488 QTV65479:QTV65488 RDR65479:RDR65488 RNN65479:RNN65488 RXJ65479:RXJ65488 SHF65479:SHF65488 SRB65479:SRB65488 TAX65479:TAX65488 TKT65479:TKT65488 TUP65479:TUP65488 UEL65479:UEL65488 UOH65479:UOH65488 UYD65479:UYD65488 VHZ65479:VHZ65488 VRV65479:VRV65488 WBR65479:WBR65488 WLN65479:WLN65488 WVJ65479:WVJ65488 I131015:I131024 IX131015:IX131024 ST131015:ST131024 ACP131015:ACP131024 AML131015:AML131024 AWH131015:AWH131024 BGD131015:BGD131024 BPZ131015:BPZ131024 BZV131015:BZV131024 CJR131015:CJR131024 CTN131015:CTN131024 DDJ131015:DDJ131024 DNF131015:DNF131024 DXB131015:DXB131024 EGX131015:EGX131024 EQT131015:EQT131024 FAP131015:FAP131024 FKL131015:FKL131024 FUH131015:FUH131024 GED131015:GED131024 GNZ131015:GNZ131024 GXV131015:GXV131024 HHR131015:HHR131024 HRN131015:HRN131024 IBJ131015:IBJ131024 ILF131015:ILF131024 IVB131015:IVB131024 JEX131015:JEX131024 JOT131015:JOT131024 JYP131015:JYP131024 KIL131015:KIL131024 KSH131015:KSH131024 LCD131015:LCD131024 LLZ131015:LLZ131024 LVV131015:LVV131024 MFR131015:MFR131024 MPN131015:MPN131024 MZJ131015:MZJ131024 NJF131015:NJF131024 NTB131015:NTB131024 OCX131015:OCX131024 OMT131015:OMT131024 OWP131015:OWP131024 PGL131015:PGL131024 PQH131015:PQH131024 QAD131015:QAD131024 QJZ131015:QJZ131024 QTV131015:QTV131024 RDR131015:RDR131024 RNN131015:RNN131024 RXJ131015:RXJ131024 SHF131015:SHF131024 SRB131015:SRB131024 TAX131015:TAX131024 TKT131015:TKT131024 TUP131015:TUP131024 UEL131015:UEL131024 UOH131015:UOH131024 UYD131015:UYD131024 VHZ131015:VHZ131024 VRV131015:VRV131024 WBR131015:WBR131024 WLN131015:WLN131024 WVJ131015:WVJ131024 I196551:I196560 IX196551:IX196560 ST196551:ST196560 ACP196551:ACP196560 AML196551:AML196560 AWH196551:AWH196560 BGD196551:BGD196560 BPZ196551:BPZ196560 BZV196551:BZV196560 CJR196551:CJR196560 CTN196551:CTN196560 DDJ196551:DDJ196560 DNF196551:DNF196560 DXB196551:DXB196560 EGX196551:EGX196560 EQT196551:EQT196560 FAP196551:FAP196560 FKL196551:FKL196560 FUH196551:FUH196560 GED196551:GED196560 GNZ196551:GNZ196560 GXV196551:GXV196560 HHR196551:HHR196560 HRN196551:HRN196560 IBJ196551:IBJ196560 ILF196551:ILF196560 IVB196551:IVB196560 JEX196551:JEX196560 JOT196551:JOT196560 JYP196551:JYP196560 KIL196551:KIL196560 KSH196551:KSH196560 LCD196551:LCD196560 LLZ196551:LLZ196560 LVV196551:LVV196560 MFR196551:MFR196560 MPN196551:MPN196560 MZJ196551:MZJ196560 NJF196551:NJF196560 NTB196551:NTB196560 OCX196551:OCX196560 OMT196551:OMT196560 OWP196551:OWP196560 PGL196551:PGL196560 PQH196551:PQH196560 QAD196551:QAD196560 QJZ196551:QJZ196560 QTV196551:QTV196560 RDR196551:RDR196560 RNN196551:RNN196560 RXJ196551:RXJ196560 SHF196551:SHF196560 SRB196551:SRB196560 TAX196551:TAX196560 TKT196551:TKT196560 TUP196551:TUP196560 UEL196551:UEL196560 UOH196551:UOH196560 UYD196551:UYD196560 VHZ196551:VHZ196560 VRV196551:VRV196560 WBR196551:WBR196560 WLN196551:WLN196560 WVJ196551:WVJ196560 I262087:I262096 IX262087:IX262096 ST262087:ST262096 ACP262087:ACP262096 AML262087:AML262096 AWH262087:AWH262096 BGD262087:BGD262096 BPZ262087:BPZ262096 BZV262087:BZV262096 CJR262087:CJR262096 CTN262087:CTN262096 DDJ262087:DDJ262096 DNF262087:DNF262096 DXB262087:DXB262096 EGX262087:EGX262096 EQT262087:EQT262096 FAP262087:FAP262096 FKL262087:FKL262096 FUH262087:FUH262096 GED262087:GED262096 GNZ262087:GNZ262096 GXV262087:GXV262096 HHR262087:HHR262096 HRN262087:HRN262096 IBJ262087:IBJ262096 ILF262087:ILF262096 IVB262087:IVB262096 JEX262087:JEX262096 JOT262087:JOT262096 JYP262087:JYP262096 KIL262087:KIL262096 KSH262087:KSH262096 LCD262087:LCD262096 LLZ262087:LLZ262096 LVV262087:LVV262096 MFR262087:MFR262096 MPN262087:MPN262096 MZJ262087:MZJ262096 NJF262087:NJF262096 NTB262087:NTB262096 OCX262087:OCX262096 OMT262087:OMT262096 OWP262087:OWP262096 PGL262087:PGL262096 PQH262087:PQH262096 QAD262087:QAD262096 QJZ262087:QJZ262096 QTV262087:QTV262096 RDR262087:RDR262096 RNN262087:RNN262096 RXJ262087:RXJ262096 SHF262087:SHF262096 SRB262087:SRB262096 TAX262087:TAX262096 TKT262087:TKT262096 TUP262087:TUP262096 UEL262087:UEL262096 UOH262087:UOH262096 UYD262087:UYD262096 VHZ262087:VHZ262096 VRV262087:VRV262096 WBR262087:WBR262096 WLN262087:WLN262096 WVJ262087:WVJ262096 I327623:I327632 IX327623:IX327632 ST327623:ST327632 ACP327623:ACP327632 AML327623:AML327632 AWH327623:AWH327632 BGD327623:BGD327632 BPZ327623:BPZ327632 BZV327623:BZV327632 CJR327623:CJR327632 CTN327623:CTN327632 DDJ327623:DDJ327632 DNF327623:DNF327632 DXB327623:DXB327632 EGX327623:EGX327632 EQT327623:EQT327632 FAP327623:FAP327632 FKL327623:FKL327632 FUH327623:FUH327632 GED327623:GED327632 GNZ327623:GNZ327632 GXV327623:GXV327632 HHR327623:HHR327632 HRN327623:HRN327632 IBJ327623:IBJ327632 ILF327623:ILF327632 IVB327623:IVB327632 JEX327623:JEX327632 JOT327623:JOT327632 JYP327623:JYP327632 KIL327623:KIL327632 KSH327623:KSH327632 LCD327623:LCD327632 LLZ327623:LLZ327632 LVV327623:LVV327632 MFR327623:MFR327632 MPN327623:MPN327632 MZJ327623:MZJ327632 NJF327623:NJF327632 NTB327623:NTB327632 OCX327623:OCX327632 OMT327623:OMT327632 OWP327623:OWP327632 PGL327623:PGL327632 PQH327623:PQH327632 QAD327623:QAD327632 QJZ327623:QJZ327632 QTV327623:QTV327632 RDR327623:RDR327632 RNN327623:RNN327632 RXJ327623:RXJ327632 SHF327623:SHF327632 SRB327623:SRB327632 TAX327623:TAX327632 TKT327623:TKT327632 TUP327623:TUP327632 UEL327623:UEL327632 UOH327623:UOH327632 UYD327623:UYD327632 VHZ327623:VHZ327632 VRV327623:VRV327632 WBR327623:WBR327632 WLN327623:WLN327632 WVJ327623:WVJ327632 I393159:I393168 IX393159:IX393168 ST393159:ST393168 ACP393159:ACP393168 AML393159:AML393168 AWH393159:AWH393168 BGD393159:BGD393168 BPZ393159:BPZ393168 BZV393159:BZV393168 CJR393159:CJR393168 CTN393159:CTN393168 DDJ393159:DDJ393168 DNF393159:DNF393168 DXB393159:DXB393168 EGX393159:EGX393168 EQT393159:EQT393168 FAP393159:FAP393168 FKL393159:FKL393168 FUH393159:FUH393168 GED393159:GED393168 GNZ393159:GNZ393168 GXV393159:GXV393168 HHR393159:HHR393168 HRN393159:HRN393168 IBJ393159:IBJ393168 ILF393159:ILF393168 IVB393159:IVB393168 JEX393159:JEX393168 JOT393159:JOT393168 JYP393159:JYP393168 KIL393159:KIL393168 KSH393159:KSH393168 LCD393159:LCD393168 LLZ393159:LLZ393168 LVV393159:LVV393168 MFR393159:MFR393168 MPN393159:MPN393168 MZJ393159:MZJ393168 NJF393159:NJF393168 NTB393159:NTB393168 OCX393159:OCX393168 OMT393159:OMT393168 OWP393159:OWP393168 PGL393159:PGL393168 PQH393159:PQH393168 QAD393159:QAD393168 QJZ393159:QJZ393168 QTV393159:QTV393168 RDR393159:RDR393168 RNN393159:RNN393168 RXJ393159:RXJ393168 SHF393159:SHF393168 SRB393159:SRB393168 TAX393159:TAX393168 TKT393159:TKT393168 TUP393159:TUP393168 UEL393159:UEL393168 UOH393159:UOH393168 UYD393159:UYD393168 VHZ393159:VHZ393168 VRV393159:VRV393168 WBR393159:WBR393168 WLN393159:WLN393168 WVJ393159:WVJ393168 I458695:I458704 IX458695:IX458704 ST458695:ST458704 ACP458695:ACP458704 AML458695:AML458704 AWH458695:AWH458704 BGD458695:BGD458704 BPZ458695:BPZ458704 BZV458695:BZV458704 CJR458695:CJR458704 CTN458695:CTN458704 DDJ458695:DDJ458704 DNF458695:DNF458704 DXB458695:DXB458704 EGX458695:EGX458704 EQT458695:EQT458704 FAP458695:FAP458704 FKL458695:FKL458704 FUH458695:FUH458704 GED458695:GED458704 GNZ458695:GNZ458704 GXV458695:GXV458704 HHR458695:HHR458704 HRN458695:HRN458704 IBJ458695:IBJ458704 ILF458695:ILF458704 IVB458695:IVB458704 JEX458695:JEX458704 JOT458695:JOT458704 JYP458695:JYP458704 KIL458695:KIL458704 KSH458695:KSH458704 LCD458695:LCD458704 LLZ458695:LLZ458704 LVV458695:LVV458704 MFR458695:MFR458704 MPN458695:MPN458704 MZJ458695:MZJ458704 NJF458695:NJF458704 NTB458695:NTB458704 OCX458695:OCX458704 OMT458695:OMT458704 OWP458695:OWP458704 PGL458695:PGL458704 PQH458695:PQH458704 QAD458695:QAD458704 QJZ458695:QJZ458704 QTV458695:QTV458704 RDR458695:RDR458704 RNN458695:RNN458704 RXJ458695:RXJ458704 SHF458695:SHF458704 SRB458695:SRB458704 TAX458695:TAX458704 TKT458695:TKT458704 TUP458695:TUP458704 UEL458695:UEL458704 UOH458695:UOH458704 UYD458695:UYD458704 VHZ458695:VHZ458704 VRV458695:VRV458704 WBR458695:WBR458704 WLN458695:WLN458704 WVJ458695:WVJ458704 I524231:I524240 IX524231:IX524240 ST524231:ST524240 ACP524231:ACP524240 AML524231:AML524240 AWH524231:AWH524240 BGD524231:BGD524240 BPZ524231:BPZ524240 BZV524231:BZV524240 CJR524231:CJR524240 CTN524231:CTN524240 DDJ524231:DDJ524240 DNF524231:DNF524240 DXB524231:DXB524240 EGX524231:EGX524240 EQT524231:EQT524240 FAP524231:FAP524240 FKL524231:FKL524240 FUH524231:FUH524240 GED524231:GED524240 GNZ524231:GNZ524240 GXV524231:GXV524240 HHR524231:HHR524240 HRN524231:HRN524240 IBJ524231:IBJ524240 ILF524231:ILF524240 IVB524231:IVB524240 JEX524231:JEX524240 JOT524231:JOT524240 JYP524231:JYP524240 KIL524231:KIL524240 KSH524231:KSH524240 LCD524231:LCD524240 LLZ524231:LLZ524240 LVV524231:LVV524240 MFR524231:MFR524240 MPN524231:MPN524240 MZJ524231:MZJ524240 NJF524231:NJF524240 NTB524231:NTB524240 OCX524231:OCX524240 OMT524231:OMT524240 OWP524231:OWP524240 PGL524231:PGL524240 PQH524231:PQH524240 QAD524231:QAD524240 QJZ524231:QJZ524240 QTV524231:QTV524240 RDR524231:RDR524240 RNN524231:RNN524240 RXJ524231:RXJ524240 SHF524231:SHF524240 SRB524231:SRB524240 TAX524231:TAX524240 TKT524231:TKT524240 TUP524231:TUP524240 UEL524231:UEL524240 UOH524231:UOH524240 UYD524231:UYD524240 VHZ524231:VHZ524240 VRV524231:VRV524240 WBR524231:WBR524240 WLN524231:WLN524240 WVJ524231:WVJ524240 I589767:I589776 IX589767:IX589776 ST589767:ST589776 ACP589767:ACP589776 AML589767:AML589776 AWH589767:AWH589776 BGD589767:BGD589776 BPZ589767:BPZ589776 BZV589767:BZV589776 CJR589767:CJR589776 CTN589767:CTN589776 DDJ589767:DDJ589776 DNF589767:DNF589776 DXB589767:DXB589776 EGX589767:EGX589776 EQT589767:EQT589776 FAP589767:FAP589776 FKL589767:FKL589776 FUH589767:FUH589776 GED589767:GED589776 GNZ589767:GNZ589776 GXV589767:GXV589776 HHR589767:HHR589776 HRN589767:HRN589776 IBJ589767:IBJ589776 ILF589767:ILF589776 IVB589767:IVB589776 JEX589767:JEX589776 JOT589767:JOT589776 JYP589767:JYP589776 KIL589767:KIL589776 KSH589767:KSH589776 LCD589767:LCD589776 LLZ589767:LLZ589776 LVV589767:LVV589776 MFR589767:MFR589776 MPN589767:MPN589776 MZJ589767:MZJ589776 NJF589767:NJF589776 NTB589767:NTB589776 OCX589767:OCX589776 OMT589767:OMT589776 OWP589767:OWP589776 PGL589767:PGL589776 PQH589767:PQH589776 QAD589767:QAD589776 QJZ589767:QJZ589776 QTV589767:QTV589776 RDR589767:RDR589776 RNN589767:RNN589776 RXJ589767:RXJ589776 SHF589767:SHF589776 SRB589767:SRB589776 TAX589767:TAX589776 TKT589767:TKT589776 TUP589767:TUP589776 UEL589767:UEL589776 UOH589767:UOH589776 UYD589767:UYD589776 VHZ589767:VHZ589776 VRV589767:VRV589776 WBR589767:WBR589776 WLN589767:WLN589776 WVJ589767:WVJ589776 I655303:I655312 IX655303:IX655312 ST655303:ST655312 ACP655303:ACP655312 AML655303:AML655312 AWH655303:AWH655312 BGD655303:BGD655312 BPZ655303:BPZ655312 BZV655303:BZV655312 CJR655303:CJR655312 CTN655303:CTN655312 DDJ655303:DDJ655312 DNF655303:DNF655312 DXB655303:DXB655312 EGX655303:EGX655312 EQT655303:EQT655312 FAP655303:FAP655312 FKL655303:FKL655312 FUH655303:FUH655312 GED655303:GED655312 GNZ655303:GNZ655312 GXV655303:GXV655312 HHR655303:HHR655312 HRN655303:HRN655312 IBJ655303:IBJ655312 ILF655303:ILF655312 IVB655303:IVB655312 JEX655303:JEX655312 JOT655303:JOT655312 JYP655303:JYP655312 KIL655303:KIL655312 KSH655303:KSH655312 LCD655303:LCD655312 LLZ655303:LLZ655312 LVV655303:LVV655312 MFR655303:MFR655312 MPN655303:MPN655312 MZJ655303:MZJ655312 NJF655303:NJF655312 NTB655303:NTB655312 OCX655303:OCX655312 OMT655303:OMT655312 OWP655303:OWP655312 PGL655303:PGL655312 PQH655303:PQH655312 QAD655303:QAD655312 QJZ655303:QJZ655312 QTV655303:QTV655312 RDR655303:RDR655312 RNN655303:RNN655312 RXJ655303:RXJ655312 SHF655303:SHF655312 SRB655303:SRB655312 TAX655303:TAX655312 TKT655303:TKT655312 TUP655303:TUP655312 UEL655303:UEL655312 UOH655303:UOH655312 UYD655303:UYD655312 VHZ655303:VHZ655312 VRV655303:VRV655312 WBR655303:WBR655312 WLN655303:WLN655312 WVJ655303:WVJ655312 I720839:I720848 IX720839:IX720848 ST720839:ST720848 ACP720839:ACP720848 AML720839:AML720848 AWH720839:AWH720848 BGD720839:BGD720848 BPZ720839:BPZ720848 BZV720839:BZV720848 CJR720839:CJR720848 CTN720839:CTN720848 DDJ720839:DDJ720848 DNF720839:DNF720848 DXB720839:DXB720848 EGX720839:EGX720848 EQT720839:EQT720848 FAP720839:FAP720848 FKL720839:FKL720848 FUH720839:FUH720848 GED720839:GED720848 GNZ720839:GNZ720848 GXV720839:GXV720848 HHR720839:HHR720848 HRN720839:HRN720848 IBJ720839:IBJ720848 ILF720839:ILF720848 IVB720839:IVB720848 JEX720839:JEX720848 JOT720839:JOT720848 JYP720839:JYP720848 KIL720839:KIL720848 KSH720839:KSH720848 LCD720839:LCD720848 LLZ720839:LLZ720848 LVV720839:LVV720848 MFR720839:MFR720848 MPN720839:MPN720848 MZJ720839:MZJ720848 NJF720839:NJF720848 NTB720839:NTB720848 OCX720839:OCX720848 OMT720839:OMT720848 OWP720839:OWP720848 PGL720839:PGL720848 PQH720839:PQH720848 QAD720839:QAD720848 QJZ720839:QJZ720848 QTV720839:QTV720848 RDR720839:RDR720848 RNN720839:RNN720848 RXJ720839:RXJ720848 SHF720839:SHF720848 SRB720839:SRB720848 TAX720839:TAX720848 TKT720839:TKT720848 TUP720839:TUP720848 UEL720839:UEL720848 UOH720839:UOH720848 UYD720839:UYD720848 VHZ720839:VHZ720848 VRV720839:VRV720848 WBR720839:WBR720848 WLN720839:WLN720848 WVJ720839:WVJ720848 I786375:I786384 IX786375:IX786384 ST786375:ST786384 ACP786375:ACP786384 AML786375:AML786384 AWH786375:AWH786384 BGD786375:BGD786384 BPZ786375:BPZ786384 BZV786375:BZV786384 CJR786375:CJR786384 CTN786375:CTN786384 DDJ786375:DDJ786384 DNF786375:DNF786384 DXB786375:DXB786384 EGX786375:EGX786384 EQT786375:EQT786384 FAP786375:FAP786384 FKL786375:FKL786384 FUH786375:FUH786384 GED786375:GED786384 GNZ786375:GNZ786384 GXV786375:GXV786384 HHR786375:HHR786384 HRN786375:HRN786384 IBJ786375:IBJ786384 ILF786375:ILF786384 IVB786375:IVB786384 JEX786375:JEX786384 JOT786375:JOT786384 JYP786375:JYP786384 KIL786375:KIL786384 KSH786375:KSH786384 LCD786375:LCD786384 LLZ786375:LLZ786384 LVV786375:LVV786384 MFR786375:MFR786384 MPN786375:MPN786384 MZJ786375:MZJ786384 NJF786375:NJF786384 NTB786375:NTB786384 OCX786375:OCX786384 OMT786375:OMT786384 OWP786375:OWP786384 PGL786375:PGL786384 PQH786375:PQH786384 QAD786375:QAD786384 QJZ786375:QJZ786384 QTV786375:QTV786384 RDR786375:RDR786384 RNN786375:RNN786384 RXJ786375:RXJ786384 SHF786375:SHF786384 SRB786375:SRB786384 TAX786375:TAX786384 TKT786375:TKT786384 TUP786375:TUP786384 UEL786375:UEL786384 UOH786375:UOH786384 UYD786375:UYD786384 VHZ786375:VHZ786384 VRV786375:VRV786384 WBR786375:WBR786384 WLN786375:WLN786384 WVJ786375:WVJ786384 I851911:I851920 IX851911:IX851920 ST851911:ST851920 ACP851911:ACP851920 AML851911:AML851920 AWH851911:AWH851920 BGD851911:BGD851920 BPZ851911:BPZ851920 BZV851911:BZV851920 CJR851911:CJR851920 CTN851911:CTN851920 DDJ851911:DDJ851920 DNF851911:DNF851920 DXB851911:DXB851920 EGX851911:EGX851920 EQT851911:EQT851920 FAP851911:FAP851920 FKL851911:FKL851920 FUH851911:FUH851920 GED851911:GED851920 GNZ851911:GNZ851920 GXV851911:GXV851920 HHR851911:HHR851920 HRN851911:HRN851920 IBJ851911:IBJ851920 ILF851911:ILF851920 IVB851911:IVB851920 JEX851911:JEX851920 JOT851911:JOT851920 JYP851911:JYP851920 KIL851911:KIL851920 KSH851911:KSH851920 LCD851911:LCD851920 LLZ851911:LLZ851920 LVV851911:LVV851920 MFR851911:MFR851920 MPN851911:MPN851920 MZJ851911:MZJ851920 NJF851911:NJF851920 NTB851911:NTB851920 OCX851911:OCX851920 OMT851911:OMT851920 OWP851911:OWP851920 PGL851911:PGL851920 PQH851911:PQH851920 QAD851911:QAD851920 QJZ851911:QJZ851920 QTV851911:QTV851920 RDR851911:RDR851920 RNN851911:RNN851920 RXJ851911:RXJ851920 SHF851911:SHF851920 SRB851911:SRB851920 TAX851911:TAX851920 TKT851911:TKT851920 TUP851911:TUP851920 UEL851911:UEL851920 UOH851911:UOH851920 UYD851911:UYD851920 VHZ851911:VHZ851920 VRV851911:VRV851920 WBR851911:WBR851920 WLN851911:WLN851920 WVJ851911:WVJ851920 I917447:I917456 IX917447:IX917456 ST917447:ST917456 ACP917447:ACP917456 AML917447:AML917456 AWH917447:AWH917456 BGD917447:BGD917456 BPZ917447:BPZ917456 BZV917447:BZV917456 CJR917447:CJR917456 CTN917447:CTN917456 DDJ917447:DDJ917456 DNF917447:DNF917456 DXB917447:DXB917456 EGX917447:EGX917456 EQT917447:EQT917456 FAP917447:FAP917456 FKL917447:FKL917456 FUH917447:FUH917456 GED917447:GED917456 GNZ917447:GNZ917456 GXV917447:GXV917456 HHR917447:HHR917456 HRN917447:HRN917456 IBJ917447:IBJ917456 ILF917447:ILF917456 IVB917447:IVB917456 JEX917447:JEX917456 JOT917447:JOT917456 JYP917447:JYP917456 KIL917447:KIL917456 KSH917447:KSH917456 LCD917447:LCD917456 LLZ917447:LLZ917456 LVV917447:LVV917456 MFR917447:MFR917456 MPN917447:MPN917456 MZJ917447:MZJ917456 NJF917447:NJF917456 NTB917447:NTB917456 OCX917447:OCX917456 OMT917447:OMT917456 OWP917447:OWP917456 PGL917447:PGL917456 PQH917447:PQH917456 QAD917447:QAD917456 QJZ917447:QJZ917456 QTV917447:QTV917456 RDR917447:RDR917456 RNN917447:RNN917456 RXJ917447:RXJ917456 SHF917447:SHF917456 SRB917447:SRB917456 TAX917447:TAX917456 TKT917447:TKT917456 TUP917447:TUP917456 UEL917447:UEL917456 UOH917447:UOH917456 UYD917447:UYD917456 VHZ917447:VHZ917456 VRV917447:VRV917456 WBR917447:WBR917456 WLN917447:WLN917456 WVJ917447:WVJ917456 I982983:I982992 IX982983:IX982992 ST982983:ST982992 ACP982983:ACP982992 AML982983:AML982992 AWH982983:AWH982992 BGD982983:BGD982992 BPZ982983:BPZ982992 BZV982983:BZV982992 CJR982983:CJR982992 CTN982983:CTN982992 DDJ982983:DDJ982992 DNF982983:DNF982992 DXB982983:DXB982992 EGX982983:EGX982992 EQT982983:EQT982992 FAP982983:FAP982992 FKL982983:FKL982992 FUH982983:FUH982992 GED982983:GED982992 GNZ982983:GNZ982992 GXV982983:GXV982992 HHR982983:HHR982992 HRN982983:HRN982992 IBJ982983:IBJ982992 ILF982983:ILF982992 IVB982983:IVB982992 JEX982983:JEX982992 JOT982983:JOT982992 JYP982983:JYP982992 KIL982983:KIL982992 KSH982983:KSH982992 LCD982983:LCD982992 LLZ982983:LLZ982992 LVV982983:LVV982992 MFR982983:MFR982992 MPN982983:MPN982992 MZJ982983:MZJ982992 NJF982983:NJF982992 NTB982983:NTB982992 OCX982983:OCX982992 OMT982983:OMT982992 OWP982983:OWP982992 PGL982983:PGL982992 PQH982983:PQH982992 QAD982983:QAD982992 QJZ982983:QJZ982992 QTV982983:QTV982992 RDR982983:RDR982992 RNN982983:RNN982992 RXJ982983:RXJ982992 SHF982983:SHF982992 SRB982983:SRB982992 TAX982983:TAX982992 TKT982983:TKT982992 TUP982983:TUP982992 UEL982983:UEL982992 UOH982983:UOH982992 UYD982983:UYD982992 VHZ982983:VHZ982992 VRV982983:VRV982992 WBR982983:WBR982992 WLN982983:WLN982992 IX115:IX129 ST115:ST129 ACP115:ACP129 AML115:AML129 AWH115:AWH129 BGD115:BGD129 BPZ115:BPZ129 BZV115:BZV129 CJR115:CJR129 CTN115:CTN129 DDJ115:DDJ129 DNF115:DNF129 DXB115:DXB129 EGX115:EGX129 EQT115:EQT129 FAP115:FAP129 FKL115:FKL129 FUH115:FUH129 GED115:GED129 GNZ115:GNZ129 GXV115:GXV129 HHR115:HHR129 HRN115:HRN129 IBJ115:IBJ129 ILF115:ILF129 IVB115:IVB129 JEX115:JEX129 JOT115:JOT129 JYP115:JYP129 KIL115:KIL129 KSH115:KSH129 LCD115:LCD129 LLZ115:LLZ129 LVV115:LVV129 MFR115:MFR129 MPN115:MPN129 MZJ115:MZJ129 NJF115:NJF129 NTB115:NTB129 OCX115:OCX129 OMT115:OMT129 OWP115:OWP129 PGL115:PGL129 PQH115:PQH129 QAD115:QAD129 QJZ115:QJZ129 QTV115:QTV129 RDR115:RDR129 RNN115:RNN129 RXJ115:RXJ129 SHF115:SHF129 SRB115:SRB129 TAX115:TAX129 TKT115:TKT129 TUP115:TUP129 UEL115:UEL129 UOH115:UOH129 UYD115:UYD129 VHZ115:VHZ129 VRV115:VRV129 WBR115:WBR129 WLN115:WLN129 WVJ115:WVJ129 IX191:IX205 ST191:ST205 ACP191:ACP205 AML191:AML205 AWH191:AWH205 BGD191:BGD205 BPZ191:BPZ205 BZV191:BZV205 CJR191:CJR205 CTN191:CTN205 DDJ191:DDJ205 DNF191:DNF205 DXB191:DXB205 EGX191:EGX205 EQT191:EQT205 FAP191:FAP205 FKL191:FKL205 FUH191:FUH205 GED191:GED205 GNZ191:GNZ205 GXV191:GXV205 HHR191:HHR205 HRN191:HRN205 IBJ191:IBJ205 ILF191:ILF205 IVB191:IVB205 JEX191:JEX205 JOT191:JOT205 JYP191:JYP205 KIL191:KIL205 KSH191:KSH205 LCD191:LCD205 LLZ191:LLZ205 LVV191:LVV205 MFR191:MFR205 MPN191:MPN205 MZJ191:MZJ205 NJF191:NJF205 NTB191:NTB205 OCX191:OCX205 OMT191:OMT205 OWP191:OWP205 PGL191:PGL205 PQH191:PQH205 QAD191:QAD205 QJZ191:QJZ205 QTV191:QTV205 RDR191:RDR205 RNN191:RNN205 RXJ191:RXJ205 SHF191:SHF205 SRB191:SRB205 TAX191:TAX205 TKT191:TKT205 TUP191:TUP205 UEL191:UEL205 UOH191:UOH205 UYD191:UYD205 VHZ191:VHZ205 VRV191:VRV205 WBR191:WBR205 WLN191:WLN205 WVJ191:WVJ205 IX267:IX281 ST267:ST281 ACP267:ACP281 AML267:AML281 AWH267:AWH281 BGD267:BGD281 BPZ267:BPZ281 BZV267:BZV281 CJR267:CJR281 CTN267:CTN281 DDJ267:DDJ281 DNF267:DNF281 DXB267:DXB281 EGX267:EGX281 EQT267:EQT281 FAP267:FAP281 FKL267:FKL281 FUH267:FUH281 GED267:GED281 GNZ267:GNZ281 GXV267:GXV281 HHR267:HHR281 HRN267:HRN281 IBJ267:IBJ281 ILF267:ILF281 IVB267:IVB281 JEX267:JEX281 JOT267:JOT281 JYP267:JYP281 KIL267:KIL281 KSH267:KSH281 LCD267:LCD281 LLZ267:LLZ281 LVV267:LVV281 MFR267:MFR281 MPN267:MPN281 MZJ267:MZJ281 NJF267:NJF281 NTB267:NTB281 OCX267:OCX281 OMT267:OMT281 OWP267:OWP281 PGL267:PGL281 PQH267:PQH281 QAD267:QAD281 QJZ267:QJZ281 QTV267:QTV281 RDR267:RDR281 RNN267:RNN281 RXJ267:RXJ281 SHF267:SHF281 SRB267:SRB281 TAX267:TAX281 TKT267:TKT281 TUP267:TUP281 UEL267:UEL281 UOH267:UOH281 UYD267:UYD281 VHZ267:VHZ281 VRV267:VRV281 WBR267:WBR281 WLN267:WLN281 WVJ267:WVJ281 IX343:IX357 ST343:ST357 ACP343:ACP357 AML343:AML357 AWH343:AWH357 BGD343:BGD357 BPZ343:BPZ357 BZV343:BZV357 CJR343:CJR357 CTN343:CTN357 DDJ343:DDJ357 DNF343:DNF357 DXB343:DXB357 EGX343:EGX357 EQT343:EQT357 FAP343:FAP357 FKL343:FKL357 FUH343:FUH357 GED343:GED357 GNZ343:GNZ357 GXV343:GXV357 HHR343:HHR357 HRN343:HRN357 IBJ343:IBJ357 ILF343:ILF357 IVB343:IVB357 JEX343:JEX357 JOT343:JOT357 JYP343:JYP357 KIL343:KIL357 KSH343:KSH357 LCD343:LCD357 LLZ343:LLZ357 LVV343:LVV357 MFR343:MFR357 MPN343:MPN357 MZJ343:MZJ357 NJF343:NJF357 NTB343:NTB357 OCX343:OCX357 OMT343:OMT357 OWP343:OWP357 PGL343:PGL357 PQH343:PQH357 QAD343:QAD357 QJZ343:QJZ357 QTV343:QTV357 RDR343:RDR357 RNN343:RNN357 RXJ343:RXJ357 SHF343:SHF357 SRB343:SRB357 TAX343:TAX357 TKT343:TKT357 TUP343:TUP357 UEL343:UEL357 UOH343:UOH357 UYD343:UYD357 VHZ343:VHZ357 VRV343:VRV357 WBR343:WBR357 WLN343:WLN357 WVJ343:WVJ357"/>
    <dataValidation type="decimal" allowBlank="1" showInputMessage="1" showErrorMessage="1" error="In dieses Feld kann nur eine Zahl zwischen 0 und 10.000 eingetragen werden!" sqref="I65621:I65635 IX65621:IX65635 ST65621:ST65635 ACP65621:ACP65635 AML65621:AML65635 AWH65621:AWH65635 BGD65621:BGD65635 BPZ65621:BPZ65635 BZV65621:BZV65635 CJR65621:CJR65635 CTN65621:CTN65635 DDJ65621:DDJ65635 DNF65621:DNF65635 DXB65621:DXB65635 EGX65621:EGX65635 EQT65621:EQT65635 FAP65621:FAP65635 FKL65621:FKL65635 FUH65621:FUH65635 GED65621:GED65635 GNZ65621:GNZ65635 GXV65621:GXV65635 HHR65621:HHR65635 HRN65621:HRN65635 IBJ65621:IBJ65635 ILF65621:ILF65635 IVB65621:IVB65635 JEX65621:JEX65635 JOT65621:JOT65635 JYP65621:JYP65635 KIL65621:KIL65635 KSH65621:KSH65635 LCD65621:LCD65635 LLZ65621:LLZ65635 LVV65621:LVV65635 MFR65621:MFR65635 MPN65621:MPN65635 MZJ65621:MZJ65635 NJF65621:NJF65635 NTB65621:NTB65635 OCX65621:OCX65635 OMT65621:OMT65635 OWP65621:OWP65635 PGL65621:PGL65635 PQH65621:PQH65635 QAD65621:QAD65635 QJZ65621:QJZ65635 QTV65621:QTV65635 RDR65621:RDR65635 RNN65621:RNN65635 RXJ65621:RXJ65635 SHF65621:SHF65635 SRB65621:SRB65635 TAX65621:TAX65635 TKT65621:TKT65635 TUP65621:TUP65635 UEL65621:UEL65635 UOH65621:UOH65635 UYD65621:UYD65635 VHZ65621:VHZ65635 VRV65621:VRV65635 WBR65621:WBR65635 WLN65621:WLN65635 WVJ65621:WVJ65635 I131157:I131171 IX131157:IX131171 ST131157:ST131171 ACP131157:ACP131171 AML131157:AML131171 AWH131157:AWH131171 BGD131157:BGD131171 BPZ131157:BPZ131171 BZV131157:BZV131171 CJR131157:CJR131171 CTN131157:CTN131171 DDJ131157:DDJ131171 DNF131157:DNF131171 DXB131157:DXB131171 EGX131157:EGX131171 EQT131157:EQT131171 FAP131157:FAP131171 FKL131157:FKL131171 FUH131157:FUH131171 GED131157:GED131171 GNZ131157:GNZ131171 GXV131157:GXV131171 HHR131157:HHR131171 HRN131157:HRN131171 IBJ131157:IBJ131171 ILF131157:ILF131171 IVB131157:IVB131171 JEX131157:JEX131171 JOT131157:JOT131171 JYP131157:JYP131171 KIL131157:KIL131171 KSH131157:KSH131171 LCD131157:LCD131171 LLZ131157:LLZ131171 LVV131157:LVV131171 MFR131157:MFR131171 MPN131157:MPN131171 MZJ131157:MZJ131171 NJF131157:NJF131171 NTB131157:NTB131171 OCX131157:OCX131171 OMT131157:OMT131171 OWP131157:OWP131171 PGL131157:PGL131171 PQH131157:PQH131171 QAD131157:QAD131171 QJZ131157:QJZ131171 QTV131157:QTV131171 RDR131157:RDR131171 RNN131157:RNN131171 RXJ131157:RXJ131171 SHF131157:SHF131171 SRB131157:SRB131171 TAX131157:TAX131171 TKT131157:TKT131171 TUP131157:TUP131171 UEL131157:UEL131171 UOH131157:UOH131171 UYD131157:UYD131171 VHZ131157:VHZ131171 VRV131157:VRV131171 WBR131157:WBR131171 WLN131157:WLN131171 WVJ131157:WVJ131171 I196693:I196707 IX196693:IX196707 ST196693:ST196707 ACP196693:ACP196707 AML196693:AML196707 AWH196693:AWH196707 BGD196693:BGD196707 BPZ196693:BPZ196707 BZV196693:BZV196707 CJR196693:CJR196707 CTN196693:CTN196707 DDJ196693:DDJ196707 DNF196693:DNF196707 DXB196693:DXB196707 EGX196693:EGX196707 EQT196693:EQT196707 FAP196693:FAP196707 FKL196693:FKL196707 FUH196693:FUH196707 GED196693:GED196707 GNZ196693:GNZ196707 GXV196693:GXV196707 HHR196693:HHR196707 HRN196693:HRN196707 IBJ196693:IBJ196707 ILF196693:ILF196707 IVB196693:IVB196707 JEX196693:JEX196707 JOT196693:JOT196707 JYP196693:JYP196707 KIL196693:KIL196707 KSH196693:KSH196707 LCD196693:LCD196707 LLZ196693:LLZ196707 LVV196693:LVV196707 MFR196693:MFR196707 MPN196693:MPN196707 MZJ196693:MZJ196707 NJF196693:NJF196707 NTB196693:NTB196707 OCX196693:OCX196707 OMT196693:OMT196707 OWP196693:OWP196707 PGL196693:PGL196707 PQH196693:PQH196707 QAD196693:QAD196707 QJZ196693:QJZ196707 QTV196693:QTV196707 RDR196693:RDR196707 RNN196693:RNN196707 RXJ196693:RXJ196707 SHF196693:SHF196707 SRB196693:SRB196707 TAX196693:TAX196707 TKT196693:TKT196707 TUP196693:TUP196707 UEL196693:UEL196707 UOH196693:UOH196707 UYD196693:UYD196707 VHZ196693:VHZ196707 VRV196693:VRV196707 WBR196693:WBR196707 WLN196693:WLN196707 WVJ196693:WVJ196707 I262229:I262243 IX262229:IX262243 ST262229:ST262243 ACP262229:ACP262243 AML262229:AML262243 AWH262229:AWH262243 BGD262229:BGD262243 BPZ262229:BPZ262243 BZV262229:BZV262243 CJR262229:CJR262243 CTN262229:CTN262243 DDJ262229:DDJ262243 DNF262229:DNF262243 DXB262229:DXB262243 EGX262229:EGX262243 EQT262229:EQT262243 FAP262229:FAP262243 FKL262229:FKL262243 FUH262229:FUH262243 GED262229:GED262243 GNZ262229:GNZ262243 GXV262229:GXV262243 HHR262229:HHR262243 HRN262229:HRN262243 IBJ262229:IBJ262243 ILF262229:ILF262243 IVB262229:IVB262243 JEX262229:JEX262243 JOT262229:JOT262243 JYP262229:JYP262243 KIL262229:KIL262243 KSH262229:KSH262243 LCD262229:LCD262243 LLZ262229:LLZ262243 LVV262229:LVV262243 MFR262229:MFR262243 MPN262229:MPN262243 MZJ262229:MZJ262243 NJF262229:NJF262243 NTB262229:NTB262243 OCX262229:OCX262243 OMT262229:OMT262243 OWP262229:OWP262243 PGL262229:PGL262243 PQH262229:PQH262243 QAD262229:QAD262243 QJZ262229:QJZ262243 QTV262229:QTV262243 RDR262229:RDR262243 RNN262229:RNN262243 RXJ262229:RXJ262243 SHF262229:SHF262243 SRB262229:SRB262243 TAX262229:TAX262243 TKT262229:TKT262243 TUP262229:TUP262243 UEL262229:UEL262243 UOH262229:UOH262243 UYD262229:UYD262243 VHZ262229:VHZ262243 VRV262229:VRV262243 WBR262229:WBR262243 WLN262229:WLN262243 WVJ262229:WVJ262243 I327765:I327779 IX327765:IX327779 ST327765:ST327779 ACP327765:ACP327779 AML327765:AML327779 AWH327765:AWH327779 BGD327765:BGD327779 BPZ327765:BPZ327779 BZV327765:BZV327779 CJR327765:CJR327779 CTN327765:CTN327779 DDJ327765:DDJ327779 DNF327765:DNF327779 DXB327765:DXB327779 EGX327765:EGX327779 EQT327765:EQT327779 FAP327765:FAP327779 FKL327765:FKL327779 FUH327765:FUH327779 GED327765:GED327779 GNZ327765:GNZ327779 GXV327765:GXV327779 HHR327765:HHR327779 HRN327765:HRN327779 IBJ327765:IBJ327779 ILF327765:ILF327779 IVB327765:IVB327779 JEX327765:JEX327779 JOT327765:JOT327779 JYP327765:JYP327779 KIL327765:KIL327779 KSH327765:KSH327779 LCD327765:LCD327779 LLZ327765:LLZ327779 LVV327765:LVV327779 MFR327765:MFR327779 MPN327765:MPN327779 MZJ327765:MZJ327779 NJF327765:NJF327779 NTB327765:NTB327779 OCX327765:OCX327779 OMT327765:OMT327779 OWP327765:OWP327779 PGL327765:PGL327779 PQH327765:PQH327779 QAD327765:QAD327779 QJZ327765:QJZ327779 QTV327765:QTV327779 RDR327765:RDR327779 RNN327765:RNN327779 RXJ327765:RXJ327779 SHF327765:SHF327779 SRB327765:SRB327779 TAX327765:TAX327779 TKT327765:TKT327779 TUP327765:TUP327779 UEL327765:UEL327779 UOH327765:UOH327779 UYD327765:UYD327779 VHZ327765:VHZ327779 VRV327765:VRV327779 WBR327765:WBR327779 WLN327765:WLN327779 WVJ327765:WVJ327779 I393301:I393315 IX393301:IX393315 ST393301:ST393315 ACP393301:ACP393315 AML393301:AML393315 AWH393301:AWH393315 BGD393301:BGD393315 BPZ393301:BPZ393315 BZV393301:BZV393315 CJR393301:CJR393315 CTN393301:CTN393315 DDJ393301:DDJ393315 DNF393301:DNF393315 DXB393301:DXB393315 EGX393301:EGX393315 EQT393301:EQT393315 FAP393301:FAP393315 FKL393301:FKL393315 FUH393301:FUH393315 GED393301:GED393315 GNZ393301:GNZ393315 GXV393301:GXV393315 HHR393301:HHR393315 HRN393301:HRN393315 IBJ393301:IBJ393315 ILF393301:ILF393315 IVB393301:IVB393315 JEX393301:JEX393315 JOT393301:JOT393315 JYP393301:JYP393315 KIL393301:KIL393315 KSH393301:KSH393315 LCD393301:LCD393315 LLZ393301:LLZ393315 LVV393301:LVV393315 MFR393301:MFR393315 MPN393301:MPN393315 MZJ393301:MZJ393315 NJF393301:NJF393315 NTB393301:NTB393315 OCX393301:OCX393315 OMT393301:OMT393315 OWP393301:OWP393315 PGL393301:PGL393315 PQH393301:PQH393315 QAD393301:QAD393315 QJZ393301:QJZ393315 QTV393301:QTV393315 RDR393301:RDR393315 RNN393301:RNN393315 RXJ393301:RXJ393315 SHF393301:SHF393315 SRB393301:SRB393315 TAX393301:TAX393315 TKT393301:TKT393315 TUP393301:TUP393315 UEL393301:UEL393315 UOH393301:UOH393315 UYD393301:UYD393315 VHZ393301:VHZ393315 VRV393301:VRV393315 WBR393301:WBR393315 WLN393301:WLN393315 WVJ393301:WVJ393315 I458837:I458851 IX458837:IX458851 ST458837:ST458851 ACP458837:ACP458851 AML458837:AML458851 AWH458837:AWH458851 BGD458837:BGD458851 BPZ458837:BPZ458851 BZV458837:BZV458851 CJR458837:CJR458851 CTN458837:CTN458851 DDJ458837:DDJ458851 DNF458837:DNF458851 DXB458837:DXB458851 EGX458837:EGX458851 EQT458837:EQT458851 FAP458837:FAP458851 FKL458837:FKL458851 FUH458837:FUH458851 GED458837:GED458851 GNZ458837:GNZ458851 GXV458837:GXV458851 HHR458837:HHR458851 HRN458837:HRN458851 IBJ458837:IBJ458851 ILF458837:ILF458851 IVB458837:IVB458851 JEX458837:JEX458851 JOT458837:JOT458851 JYP458837:JYP458851 KIL458837:KIL458851 KSH458837:KSH458851 LCD458837:LCD458851 LLZ458837:LLZ458851 LVV458837:LVV458851 MFR458837:MFR458851 MPN458837:MPN458851 MZJ458837:MZJ458851 NJF458837:NJF458851 NTB458837:NTB458851 OCX458837:OCX458851 OMT458837:OMT458851 OWP458837:OWP458851 PGL458837:PGL458851 PQH458837:PQH458851 QAD458837:QAD458851 QJZ458837:QJZ458851 QTV458837:QTV458851 RDR458837:RDR458851 RNN458837:RNN458851 RXJ458837:RXJ458851 SHF458837:SHF458851 SRB458837:SRB458851 TAX458837:TAX458851 TKT458837:TKT458851 TUP458837:TUP458851 UEL458837:UEL458851 UOH458837:UOH458851 UYD458837:UYD458851 VHZ458837:VHZ458851 VRV458837:VRV458851 WBR458837:WBR458851 WLN458837:WLN458851 WVJ458837:WVJ458851 I524373:I524387 IX524373:IX524387 ST524373:ST524387 ACP524373:ACP524387 AML524373:AML524387 AWH524373:AWH524387 BGD524373:BGD524387 BPZ524373:BPZ524387 BZV524373:BZV524387 CJR524373:CJR524387 CTN524373:CTN524387 DDJ524373:DDJ524387 DNF524373:DNF524387 DXB524373:DXB524387 EGX524373:EGX524387 EQT524373:EQT524387 FAP524373:FAP524387 FKL524373:FKL524387 FUH524373:FUH524387 GED524373:GED524387 GNZ524373:GNZ524387 GXV524373:GXV524387 HHR524373:HHR524387 HRN524373:HRN524387 IBJ524373:IBJ524387 ILF524373:ILF524387 IVB524373:IVB524387 JEX524373:JEX524387 JOT524373:JOT524387 JYP524373:JYP524387 KIL524373:KIL524387 KSH524373:KSH524387 LCD524373:LCD524387 LLZ524373:LLZ524387 LVV524373:LVV524387 MFR524373:MFR524387 MPN524373:MPN524387 MZJ524373:MZJ524387 NJF524373:NJF524387 NTB524373:NTB524387 OCX524373:OCX524387 OMT524373:OMT524387 OWP524373:OWP524387 PGL524373:PGL524387 PQH524373:PQH524387 QAD524373:QAD524387 QJZ524373:QJZ524387 QTV524373:QTV524387 RDR524373:RDR524387 RNN524373:RNN524387 RXJ524373:RXJ524387 SHF524373:SHF524387 SRB524373:SRB524387 TAX524373:TAX524387 TKT524373:TKT524387 TUP524373:TUP524387 UEL524373:UEL524387 UOH524373:UOH524387 UYD524373:UYD524387 VHZ524373:VHZ524387 VRV524373:VRV524387 WBR524373:WBR524387 WLN524373:WLN524387 WVJ524373:WVJ524387 I589909:I589923 IX589909:IX589923 ST589909:ST589923 ACP589909:ACP589923 AML589909:AML589923 AWH589909:AWH589923 BGD589909:BGD589923 BPZ589909:BPZ589923 BZV589909:BZV589923 CJR589909:CJR589923 CTN589909:CTN589923 DDJ589909:DDJ589923 DNF589909:DNF589923 DXB589909:DXB589923 EGX589909:EGX589923 EQT589909:EQT589923 FAP589909:FAP589923 FKL589909:FKL589923 FUH589909:FUH589923 GED589909:GED589923 GNZ589909:GNZ589923 GXV589909:GXV589923 HHR589909:HHR589923 HRN589909:HRN589923 IBJ589909:IBJ589923 ILF589909:ILF589923 IVB589909:IVB589923 JEX589909:JEX589923 JOT589909:JOT589923 JYP589909:JYP589923 KIL589909:KIL589923 KSH589909:KSH589923 LCD589909:LCD589923 LLZ589909:LLZ589923 LVV589909:LVV589923 MFR589909:MFR589923 MPN589909:MPN589923 MZJ589909:MZJ589923 NJF589909:NJF589923 NTB589909:NTB589923 OCX589909:OCX589923 OMT589909:OMT589923 OWP589909:OWP589923 PGL589909:PGL589923 PQH589909:PQH589923 QAD589909:QAD589923 QJZ589909:QJZ589923 QTV589909:QTV589923 RDR589909:RDR589923 RNN589909:RNN589923 RXJ589909:RXJ589923 SHF589909:SHF589923 SRB589909:SRB589923 TAX589909:TAX589923 TKT589909:TKT589923 TUP589909:TUP589923 UEL589909:UEL589923 UOH589909:UOH589923 UYD589909:UYD589923 VHZ589909:VHZ589923 VRV589909:VRV589923 WBR589909:WBR589923 WLN589909:WLN589923 WVJ589909:WVJ589923 I655445:I655459 IX655445:IX655459 ST655445:ST655459 ACP655445:ACP655459 AML655445:AML655459 AWH655445:AWH655459 BGD655445:BGD655459 BPZ655445:BPZ655459 BZV655445:BZV655459 CJR655445:CJR655459 CTN655445:CTN655459 DDJ655445:DDJ655459 DNF655445:DNF655459 DXB655445:DXB655459 EGX655445:EGX655459 EQT655445:EQT655459 FAP655445:FAP655459 FKL655445:FKL655459 FUH655445:FUH655459 GED655445:GED655459 GNZ655445:GNZ655459 GXV655445:GXV655459 HHR655445:HHR655459 HRN655445:HRN655459 IBJ655445:IBJ655459 ILF655445:ILF655459 IVB655445:IVB655459 JEX655445:JEX655459 JOT655445:JOT655459 JYP655445:JYP655459 KIL655445:KIL655459 KSH655445:KSH655459 LCD655445:LCD655459 LLZ655445:LLZ655459 LVV655445:LVV655459 MFR655445:MFR655459 MPN655445:MPN655459 MZJ655445:MZJ655459 NJF655445:NJF655459 NTB655445:NTB655459 OCX655445:OCX655459 OMT655445:OMT655459 OWP655445:OWP655459 PGL655445:PGL655459 PQH655445:PQH655459 QAD655445:QAD655459 QJZ655445:QJZ655459 QTV655445:QTV655459 RDR655445:RDR655459 RNN655445:RNN655459 RXJ655445:RXJ655459 SHF655445:SHF655459 SRB655445:SRB655459 TAX655445:TAX655459 TKT655445:TKT655459 TUP655445:TUP655459 UEL655445:UEL655459 UOH655445:UOH655459 UYD655445:UYD655459 VHZ655445:VHZ655459 VRV655445:VRV655459 WBR655445:WBR655459 WLN655445:WLN655459 WVJ655445:WVJ655459 I720981:I720995 IX720981:IX720995 ST720981:ST720995 ACP720981:ACP720995 AML720981:AML720995 AWH720981:AWH720995 BGD720981:BGD720995 BPZ720981:BPZ720995 BZV720981:BZV720995 CJR720981:CJR720995 CTN720981:CTN720995 DDJ720981:DDJ720995 DNF720981:DNF720995 DXB720981:DXB720995 EGX720981:EGX720995 EQT720981:EQT720995 FAP720981:FAP720995 FKL720981:FKL720995 FUH720981:FUH720995 GED720981:GED720995 GNZ720981:GNZ720995 GXV720981:GXV720995 HHR720981:HHR720995 HRN720981:HRN720995 IBJ720981:IBJ720995 ILF720981:ILF720995 IVB720981:IVB720995 JEX720981:JEX720995 JOT720981:JOT720995 JYP720981:JYP720995 KIL720981:KIL720995 KSH720981:KSH720995 LCD720981:LCD720995 LLZ720981:LLZ720995 LVV720981:LVV720995 MFR720981:MFR720995 MPN720981:MPN720995 MZJ720981:MZJ720995 NJF720981:NJF720995 NTB720981:NTB720995 OCX720981:OCX720995 OMT720981:OMT720995 OWP720981:OWP720995 PGL720981:PGL720995 PQH720981:PQH720995 QAD720981:QAD720995 QJZ720981:QJZ720995 QTV720981:QTV720995 RDR720981:RDR720995 RNN720981:RNN720995 RXJ720981:RXJ720995 SHF720981:SHF720995 SRB720981:SRB720995 TAX720981:TAX720995 TKT720981:TKT720995 TUP720981:TUP720995 UEL720981:UEL720995 UOH720981:UOH720995 UYD720981:UYD720995 VHZ720981:VHZ720995 VRV720981:VRV720995 WBR720981:WBR720995 WLN720981:WLN720995 WVJ720981:WVJ720995 I786517:I786531 IX786517:IX786531 ST786517:ST786531 ACP786517:ACP786531 AML786517:AML786531 AWH786517:AWH786531 BGD786517:BGD786531 BPZ786517:BPZ786531 BZV786517:BZV786531 CJR786517:CJR786531 CTN786517:CTN786531 DDJ786517:DDJ786531 DNF786517:DNF786531 DXB786517:DXB786531 EGX786517:EGX786531 EQT786517:EQT786531 FAP786517:FAP786531 FKL786517:FKL786531 FUH786517:FUH786531 GED786517:GED786531 GNZ786517:GNZ786531 GXV786517:GXV786531 HHR786517:HHR786531 HRN786517:HRN786531 IBJ786517:IBJ786531 ILF786517:ILF786531 IVB786517:IVB786531 JEX786517:JEX786531 JOT786517:JOT786531 JYP786517:JYP786531 KIL786517:KIL786531 KSH786517:KSH786531 LCD786517:LCD786531 LLZ786517:LLZ786531 LVV786517:LVV786531 MFR786517:MFR786531 MPN786517:MPN786531 MZJ786517:MZJ786531 NJF786517:NJF786531 NTB786517:NTB786531 OCX786517:OCX786531 OMT786517:OMT786531 OWP786517:OWP786531 PGL786517:PGL786531 PQH786517:PQH786531 QAD786517:QAD786531 QJZ786517:QJZ786531 QTV786517:QTV786531 RDR786517:RDR786531 RNN786517:RNN786531 RXJ786517:RXJ786531 SHF786517:SHF786531 SRB786517:SRB786531 TAX786517:TAX786531 TKT786517:TKT786531 TUP786517:TUP786531 UEL786517:UEL786531 UOH786517:UOH786531 UYD786517:UYD786531 VHZ786517:VHZ786531 VRV786517:VRV786531 WBR786517:WBR786531 WLN786517:WLN786531 WVJ786517:WVJ786531 I852053:I852067 IX852053:IX852067 ST852053:ST852067 ACP852053:ACP852067 AML852053:AML852067 AWH852053:AWH852067 BGD852053:BGD852067 BPZ852053:BPZ852067 BZV852053:BZV852067 CJR852053:CJR852067 CTN852053:CTN852067 DDJ852053:DDJ852067 DNF852053:DNF852067 DXB852053:DXB852067 EGX852053:EGX852067 EQT852053:EQT852067 FAP852053:FAP852067 FKL852053:FKL852067 FUH852053:FUH852067 GED852053:GED852067 GNZ852053:GNZ852067 GXV852053:GXV852067 HHR852053:HHR852067 HRN852053:HRN852067 IBJ852053:IBJ852067 ILF852053:ILF852067 IVB852053:IVB852067 JEX852053:JEX852067 JOT852053:JOT852067 JYP852053:JYP852067 KIL852053:KIL852067 KSH852053:KSH852067 LCD852053:LCD852067 LLZ852053:LLZ852067 LVV852053:LVV852067 MFR852053:MFR852067 MPN852053:MPN852067 MZJ852053:MZJ852067 NJF852053:NJF852067 NTB852053:NTB852067 OCX852053:OCX852067 OMT852053:OMT852067 OWP852053:OWP852067 PGL852053:PGL852067 PQH852053:PQH852067 QAD852053:QAD852067 QJZ852053:QJZ852067 QTV852053:QTV852067 RDR852053:RDR852067 RNN852053:RNN852067 RXJ852053:RXJ852067 SHF852053:SHF852067 SRB852053:SRB852067 TAX852053:TAX852067 TKT852053:TKT852067 TUP852053:TUP852067 UEL852053:UEL852067 UOH852053:UOH852067 UYD852053:UYD852067 VHZ852053:VHZ852067 VRV852053:VRV852067 WBR852053:WBR852067 WLN852053:WLN852067 WVJ852053:WVJ852067 I917589:I917603 IX917589:IX917603 ST917589:ST917603 ACP917589:ACP917603 AML917589:AML917603 AWH917589:AWH917603 BGD917589:BGD917603 BPZ917589:BPZ917603 BZV917589:BZV917603 CJR917589:CJR917603 CTN917589:CTN917603 DDJ917589:DDJ917603 DNF917589:DNF917603 DXB917589:DXB917603 EGX917589:EGX917603 EQT917589:EQT917603 FAP917589:FAP917603 FKL917589:FKL917603 FUH917589:FUH917603 GED917589:GED917603 GNZ917589:GNZ917603 GXV917589:GXV917603 HHR917589:HHR917603 HRN917589:HRN917603 IBJ917589:IBJ917603 ILF917589:ILF917603 IVB917589:IVB917603 JEX917589:JEX917603 JOT917589:JOT917603 JYP917589:JYP917603 KIL917589:KIL917603 KSH917589:KSH917603 LCD917589:LCD917603 LLZ917589:LLZ917603 LVV917589:LVV917603 MFR917589:MFR917603 MPN917589:MPN917603 MZJ917589:MZJ917603 NJF917589:NJF917603 NTB917589:NTB917603 OCX917589:OCX917603 OMT917589:OMT917603 OWP917589:OWP917603 PGL917589:PGL917603 PQH917589:PQH917603 QAD917589:QAD917603 QJZ917589:QJZ917603 QTV917589:QTV917603 RDR917589:RDR917603 RNN917589:RNN917603 RXJ917589:RXJ917603 SHF917589:SHF917603 SRB917589:SRB917603 TAX917589:TAX917603 TKT917589:TKT917603 TUP917589:TUP917603 UEL917589:UEL917603 UOH917589:UOH917603 UYD917589:UYD917603 VHZ917589:VHZ917603 VRV917589:VRV917603 WBR917589:WBR917603 WLN917589:WLN917603 WVJ917589:WVJ917603 I983125:I983139 IX983125:IX983139 ST983125:ST983139 ACP983125:ACP983139 AML983125:AML983139 AWH983125:AWH983139 BGD983125:BGD983139 BPZ983125:BPZ983139 BZV983125:BZV983139 CJR983125:CJR983139 CTN983125:CTN983139 DDJ983125:DDJ983139 DNF983125:DNF983139 DXB983125:DXB983139 EGX983125:EGX983139 EQT983125:EQT983139 FAP983125:FAP983139 FKL983125:FKL983139 FUH983125:FUH983139 GED983125:GED983139 GNZ983125:GNZ983139 GXV983125:GXV983139 HHR983125:HHR983139 HRN983125:HRN983139 IBJ983125:IBJ983139 ILF983125:ILF983139 IVB983125:IVB983139 JEX983125:JEX983139 JOT983125:JOT983139 JYP983125:JYP983139 KIL983125:KIL983139 KSH983125:KSH983139 LCD983125:LCD983139 LLZ983125:LLZ983139 LVV983125:LVV983139 MFR983125:MFR983139 MPN983125:MPN983139 MZJ983125:MZJ983139 NJF983125:NJF983139 NTB983125:NTB983139 OCX983125:OCX983139 OMT983125:OMT983139 OWP983125:OWP983139 PGL983125:PGL983139 PQH983125:PQH983139 QAD983125:QAD983139 QJZ983125:QJZ983139 QTV983125:QTV983139 RDR983125:RDR983139 RNN983125:RNN983139 RXJ983125:RXJ983139 SHF983125:SHF983139 SRB983125:SRB983139 TAX983125:TAX983139 TKT983125:TKT983139 TUP983125:TUP983139 UEL983125:UEL983139 UOH983125:UOH983139 UYD983125:UYD983139 VHZ983125:VHZ983139 VRV983125:VRV983139 WBR983125:WBR983139 WLN983125:WLN983139 WVJ983125:WVJ983139 I84:I98 IX84:IX98 ST84:ST98 ACP84:ACP98 AML84:AML98 AWH84:AWH98 BGD84:BGD98 BPZ84:BPZ98 BZV84:BZV98 CJR84:CJR98 CTN84:CTN98 DDJ84:DDJ98 DNF84:DNF98 DXB84:DXB98 EGX84:EGX98 EQT84:EQT98 FAP84:FAP98 FKL84:FKL98 FUH84:FUH98 GED84:GED98 GNZ84:GNZ98 GXV84:GXV98 HHR84:HHR98 HRN84:HRN98 IBJ84:IBJ98 ILF84:ILF98 IVB84:IVB98 JEX84:JEX98 JOT84:JOT98 JYP84:JYP98 KIL84:KIL98 KSH84:KSH98 LCD84:LCD98 LLZ84:LLZ98 LVV84:LVV98 MFR84:MFR98 MPN84:MPN98 MZJ84:MZJ98 NJF84:NJF98 NTB84:NTB98 OCX84:OCX98 OMT84:OMT98 OWP84:OWP98 PGL84:PGL98 PQH84:PQH98 QAD84:QAD98 QJZ84:QJZ98 QTV84:QTV98 RDR84:RDR98 RNN84:RNN98 RXJ84:RXJ98 SHF84:SHF98 SRB84:SRB98 TAX84:TAX98 TKT84:TKT98 TUP84:TUP98 UEL84:UEL98 UOH84:UOH98 UYD84:UYD98 VHZ84:VHZ98 VRV84:VRV98 WBR84:WBR98 WLN84:WLN98 WVJ84:WVJ98 I65526:I65540 IX65526:IX65540 ST65526:ST65540 ACP65526:ACP65540 AML65526:AML65540 AWH65526:AWH65540 BGD65526:BGD65540 BPZ65526:BPZ65540 BZV65526:BZV65540 CJR65526:CJR65540 CTN65526:CTN65540 DDJ65526:DDJ65540 DNF65526:DNF65540 DXB65526:DXB65540 EGX65526:EGX65540 EQT65526:EQT65540 FAP65526:FAP65540 FKL65526:FKL65540 FUH65526:FUH65540 GED65526:GED65540 GNZ65526:GNZ65540 GXV65526:GXV65540 HHR65526:HHR65540 HRN65526:HRN65540 IBJ65526:IBJ65540 ILF65526:ILF65540 IVB65526:IVB65540 JEX65526:JEX65540 JOT65526:JOT65540 JYP65526:JYP65540 KIL65526:KIL65540 KSH65526:KSH65540 LCD65526:LCD65540 LLZ65526:LLZ65540 LVV65526:LVV65540 MFR65526:MFR65540 MPN65526:MPN65540 MZJ65526:MZJ65540 NJF65526:NJF65540 NTB65526:NTB65540 OCX65526:OCX65540 OMT65526:OMT65540 OWP65526:OWP65540 PGL65526:PGL65540 PQH65526:PQH65540 QAD65526:QAD65540 QJZ65526:QJZ65540 QTV65526:QTV65540 RDR65526:RDR65540 RNN65526:RNN65540 RXJ65526:RXJ65540 SHF65526:SHF65540 SRB65526:SRB65540 TAX65526:TAX65540 TKT65526:TKT65540 TUP65526:TUP65540 UEL65526:UEL65540 UOH65526:UOH65540 UYD65526:UYD65540 VHZ65526:VHZ65540 VRV65526:VRV65540 WBR65526:WBR65540 WLN65526:WLN65540 WVJ65526:WVJ65540 I131062:I131076 IX131062:IX131076 ST131062:ST131076 ACP131062:ACP131076 AML131062:AML131076 AWH131062:AWH131076 BGD131062:BGD131076 BPZ131062:BPZ131076 BZV131062:BZV131076 CJR131062:CJR131076 CTN131062:CTN131076 DDJ131062:DDJ131076 DNF131062:DNF131076 DXB131062:DXB131076 EGX131062:EGX131076 EQT131062:EQT131076 FAP131062:FAP131076 FKL131062:FKL131076 FUH131062:FUH131076 GED131062:GED131076 GNZ131062:GNZ131076 GXV131062:GXV131076 HHR131062:HHR131076 HRN131062:HRN131076 IBJ131062:IBJ131076 ILF131062:ILF131076 IVB131062:IVB131076 JEX131062:JEX131076 JOT131062:JOT131076 JYP131062:JYP131076 KIL131062:KIL131076 KSH131062:KSH131076 LCD131062:LCD131076 LLZ131062:LLZ131076 LVV131062:LVV131076 MFR131062:MFR131076 MPN131062:MPN131076 MZJ131062:MZJ131076 NJF131062:NJF131076 NTB131062:NTB131076 OCX131062:OCX131076 OMT131062:OMT131076 OWP131062:OWP131076 PGL131062:PGL131076 PQH131062:PQH131076 QAD131062:QAD131076 QJZ131062:QJZ131076 QTV131062:QTV131076 RDR131062:RDR131076 RNN131062:RNN131076 RXJ131062:RXJ131076 SHF131062:SHF131076 SRB131062:SRB131076 TAX131062:TAX131076 TKT131062:TKT131076 TUP131062:TUP131076 UEL131062:UEL131076 UOH131062:UOH131076 UYD131062:UYD131076 VHZ131062:VHZ131076 VRV131062:VRV131076 WBR131062:WBR131076 WLN131062:WLN131076 WVJ131062:WVJ131076 I196598:I196612 IX196598:IX196612 ST196598:ST196612 ACP196598:ACP196612 AML196598:AML196612 AWH196598:AWH196612 BGD196598:BGD196612 BPZ196598:BPZ196612 BZV196598:BZV196612 CJR196598:CJR196612 CTN196598:CTN196612 DDJ196598:DDJ196612 DNF196598:DNF196612 DXB196598:DXB196612 EGX196598:EGX196612 EQT196598:EQT196612 FAP196598:FAP196612 FKL196598:FKL196612 FUH196598:FUH196612 GED196598:GED196612 GNZ196598:GNZ196612 GXV196598:GXV196612 HHR196598:HHR196612 HRN196598:HRN196612 IBJ196598:IBJ196612 ILF196598:ILF196612 IVB196598:IVB196612 JEX196598:JEX196612 JOT196598:JOT196612 JYP196598:JYP196612 KIL196598:KIL196612 KSH196598:KSH196612 LCD196598:LCD196612 LLZ196598:LLZ196612 LVV196598:LVV196612 MFR196598:MFR196612 MPN196598:MPN196612 MZJ196598:MZJ196612 NJF196598:NJF196612 NTB196598:NTB196612 OCX196598:OCX196612 OMT196598:OMT196612 OWP196598:OWP196612 PGL196598:PGL196612 PQH196598:PQH196612 QAD196598:QAD196612 QJZ196598:QJZ196612 QTV196598:QTV196612 RDR196598:RDR196612 RNN196598:RNN196612 RXJ196598:RXJ196612 SHF196598:SHF196612 SRB196598:SRB196612 TAX196598:TAX196612 TKT196598:TKT196612 TUP196598:TUP196612 UEL196598:UEL196612 UOH196598:UOH196612 UYD196598:UYD196612 VHZ196598:VHZ196612 VRV196598:VRV196612 WBR196598:WBR196612 WLN196598:WLN196612 WVJ196598:WVJ196612 I262134:I262148 IX262134:IX262148 ST262134:ST262148 ACP262134:ACP262148 AML262134:AML262148 AWH262134:AWH262148 BGD262134:BGD262148 BPZ262134:BPZ262148 BZV262134:BZV262148 CJR262134:CJR262148 CTN262134:CTN262148 DDJ262134:DDJ262148 DNF262134:DNF262148 DXB262134:DXB262148 EGX262134:EGX262148 EQT262134:EQT262148 FAP262134:FAP262148 FKL262134:FKL262148 FUH262134:FUH262148 GED262134:GED262148 GNZ262134:GNZ262148 GXV262134:GXV262148 HHR262134:HHR262148 HRN262134:HRN262148 IBJ262134:IBJ262148 ILF262134:ILF262148 IVB262134:IVB262148 JEX262134:JEX262148 JOT262134:JOT262148 JYP262134:JYP262148 KIL262134:KIL262148 KSH262134:KSH262148 LCD262134:LCD262148 LLZ262134:LLZ262148 LVV262134:LVV262148 MFR262134:MFR262148 MPN262134:MPN262148 MZJ262134:MZJ262148 NJF262134:NJF262148 NTB262134:NTB262148 OCX262134:OCX262148 OMT262134:OMT262148 OWP262134:OWP262148 PGL262134:PGL262148 PQH262134:PQH262148 QAD262134:QAD262148 QJZ262134:QJZ262148 QTV262134:QTV262148 RDR262134:RDR262148 RNN262134:RNN262148 RXJ262134:RXJ262148 SHF262134:SHF262148 SRB262134:SRB262148 TAX262134:TAX262148 TKT262134:TKT262148 TUP262134:TUP262148 UEL262134:UEL262148 UOH262134:UOH262148 UYD262134:UYD262148 VHZ262134:VHZ262148 VRV262134:VRV262148 WBR262134:WBR262148 WLN262134:WLN262148 WVJ262134:WVJ262148 I327670:I327684 IX327670:IX327684 ST327670:ST327684 ACP327670:ACP327684 AML327670:AML327684 AWH327670:AWH327684 BGD327670:BGD327684 BPZ327670:BPZ327684 BZV327670:BZV327684 CJR327670:CJR327684 CTN327670:CTN327684 DDJ327670:DDJ327684 DNF327670:DNF327684 DXB327670:DXB327684 EGX327670:EGX327684 EQT327670:EQT327684 FAP327670:FAP327684 FKL327670:FKL327684 FUH327670:FUH327684 GED327670:GED327684 GNZ327670:GNZ327684 GXV327670:GXV327684 HHR327670:HHR327684 HRN327670:HRN327684 IBJ327670:IBJ327684 ILF327670:ILF327684 IVB327670:IVB327684 JEX327670:JEX327684 JOT327670:JOT327684 JYP327670:JYP327684 KIL327670:KIL327684 KSH327670:KSH327684 LCD327670:LCD327684 LLZ327670:LLZ327684 LVV327670:LVV327684 MFR327670:MFR327684 MPN327670:MPN327684 MZJ327670:MZJ327684 NJF327670:NJF327684 NTB327670:NTB327684 OCX327670:OCX327684 OMT327670:OMT327684 OWP327670:OWP327684 PGL327670:PGL327684 PQH327670:PQH327684 QAD327670:QAD327684 QJZ327670:QJZ327684 QTV327670:QTV327684 RDR327670:RDR327684 RNN327670:RNN327684 RXJ327670:RXJ327684 SHF327670:SHF327684 SRB327670:SRB327684 TAX327670:TAX327684 TKT327670:TKT327684 TUP327670:TUP327684 UEL327670:UEL327684 UOH327670:UOH327684 UYD327670:UYD327684 VHZ327670:VHZ327684 VRV327670:VRV327684 WBR327670:WBR327684 WLN327670:WLN327684 WVJ327670:WVJ327684 I393206:I393220 IX393206:IX393220 ST393206:ST393220 ACP393206:ACP393220 AML393206:AML393220 AWH393206:AWH393220 BGD393206:BGD393220 BPZ393206:BPZ393220 BZV393206:BZV393220 CJR393206:CJR393220 CTN393206:CTN393220 DDJ393206:DDJ393220 DNF393206:DNF393220 DXB393206:DXB393220 EGX393206:EGX393220 EQT393206:EQT393220 FAP393206:FAP393220 FKL393206:FKL393220 FUH393206:FUH393220 GED393206:GED393220 GNZ393206:GNZ393220 GXV393206:GXV393220 HHR393206:HHR393220 HRN393206:HRN393220 IBJ393206:IBJ393220 ILF393206:ILF393220 IVB393206:IVB393220 JEX393206:JEX393220 JOT393206:JOT393220 JYP393206:JYP393220 KIL393206:KIL393220 KSH393206:KSH393220 LCD393206:LCD393220 LLZ393206:LLZ393220 LVV393206:LVV393220 MFR393206:MFR393220 MPN393206:MPN393220 MZJ393206:MZJ393220 NJF393206:NJF393220 NTB393206:NTB393220 OCX393206:OCX393220 OMT393206:OMT393220 OWP393206:OWP393220 PGL393206:PGL393220 PQH393206:PQH393220 QAD393206:QAD393220 QJZ393206:QJZ393220 QTV393206:QTV393220 RDR393206:RDR393220 RNN393206:RNN393220 RXJ393206:RXJ393220 SHF393206:SHF393220 SRB393206:SRB393220 TAX393206:TAX393220 TKT393206:TKT393220 TUP393206:TUP393220 UEL393206:UEL393220 UOH393206:UOH393220 UYD393206:UYD393220 VHZ393206:VHZ393220 VRV393206:VRV393220 WBR393206:WBR393220 WLN393206:WLN393220 WVJ393206:WVJ393220 I458742:I458756 IX458742:IX458756 ST458742:ST458756 ACP458742:ACP458756 AML458742:AML458756 AWH458742:AWH458756 BGD458742:BGD458756 BPZ458742:BPZ458756 BZV458742:BZV458756 CJR458742:CJR458756 CTN458742:CTN458756 DDJ458742:DDJ458756 DNF458742:DNF458756 DXB458742:DXB458756 EGX458742:EGX458756 EQT458742:EQT458756 FAP458742:FAP458756 FKL458742:FKL458756 FUH458742:FUH458756 GED458742:GED458756 GNZ458742:GNZ458756 GXV458742:GXV458756 HHR458742:HHR458756 HRN458742:HRN458756 IBJ458742:IBJ458756 ILF458742:ILF458756 IVB458742:IVB458756 JEX458742:JEX458756 JOT458742:JOT458756 JYP458742:JYP458756 KIL458742:KIL458756 KSH458742:KSH458756 LCD458742:LCD458756 LLZ458742:LLZ458756 LVV458742:LVV458756 MFR458742:MFR458756 MPN458742:MPN458756 MZJ458742:MZJ458756 NJF458742:NJF458756 NTB458742:NTB458756 OCX458742:OCX458756 OMT458742:OMT458756 OWP458742:OWP458756 PGL458742:PGL458756 PQH458742:PQH458756 QAD458742:QAD458756 QJZ458742:QJZ458756 QTV458742:QTV458756 RDR458742:RDR458756 RNN458742:RNN458756 RXJ458742:RXJ458756 SHF458742:SHF458756 SRB458742:SRB458756 TAX458742:TAX458756 TKT458742:TKT458756 TUP458742:TUP458756 UEL458742:UEL458756 UOH458742:UOH458756 UYD458742:UYD458756 VHZ458742:VHZ458756 VRV458742:VRV458756 WBR458742:WBR458756 WLN458742:WLN458756 WVJ458742:WVJ458756 I524278:I524292 IX524278:IX524292 ST524278:ST524292 ACP524278:ACP524292 AML524278:AML524292 AWH524278:AWH524292 BGD524278:BGD524292 BPZ524278:BPZ524292 BZV524278:BZV524292 CJR524278:CJR524292 CTN524278:CTN524292 DDJ524278:DDJ524292 DNF524278:DNF524292 DXB524278:DXB524292 EGX524278:EGX524292 EQT524278:EQT524292 FAP524278:FAP524292 FKL524278:FKL524292 FUH524278:FUH524292 GED524278:GED524292 GNZ524278:GNZ524292 GXV524278:GXV524292 HHR524278:HHR524292 HRN524278:HRN524292 IBJ524278:IBJ524292 ILF524278:ILF524292 IVB524278:IVB524292 JEX524278:JEX524292 JOT524278:JOT524292 JYP524278:JYP524292 KIL524278:KIL524292 KSH524278:KSH524292 LCD524278:LCD524292 LLZ524278:LLZ524292 LVV524278:LVV524292 MFR524278:MFR524292 MPN524278:MPN524292 MZJ524278:MZJ524292 NJF524278:NJF524292 NTB524278:NTB524292 OCX524278:OCX524292 OMT524278:OMT524292 OWP524278:OWP524292 PGL524278:PGL524292 PQH524278:PQH524292 QAD524278:QAD524292 QJZ524278:QJZ524292 QTV524278:QTV524292 RDR524278:RDR524292 RNN524278:RNN524292 RXJ524278:RXJ524292 SHF524278:SHF524292 SRB524278:SRB524292 TAX524278:TAX524292 TKT524278:TKT524292 TUP524278:TUP524292 UEL524278:UEL524292 UOH524278:UOH524292 UYD524278:UYD524292 VHZ524278:VHZ524292 VRV524278:VRV524292 WBR524278:WBR524292 WLN524278:WLN524292 WVJ524278:WVJ524292 I589814:I589828 IX589814:IX589828 ST589814:ST589828 ACP589814:ACP589828 AML589814:AML589828 AWH589814:AWH589828 BGD589814:BGD589828 BPZ589814:BPZ589828 BZV589814:BZV589828 CJR589814:CJR589828 CTN589814:CTN589828 DDJ589814:DDJ589828 DNF589814:DNF589828 DXB589814:DXB589828 EGX589814:EGX589828 EQT589814:EQT589828 FAP589814:FAP589828 FKL589814:FKL589828 FUH589814:FUH589828 GED589814:GED589828 GNZ589814:GNZ589828 GXV589814:GXV589828 HHR589814:HHR589828 HRN589814:HRN589828 IBJ589814:IBJ589828 ILF589814:ILF589828 IVB589814:IVB589828 JEX589814:JEX589828 JOT589814:JOT589828 JYP589814:JYP589828 KIL589814:KIL589828 KSH589814:KSH589828 LCD589814:LCD589828 LLZ589814:LLZ589828 LVV589814:LVV589828 MFR589814:MFR589828 MPN589814:MPN589828 MZJ589814:MZJ589828 NJF589814:NJF589828 NTB589814:NTB589828 OCX589814:OCX589828 OMT589814:OMT589828 OWP589814:OWP589828 PGL589814:PGL589828 PQH589814:PQH589828 QAD589814:QAD589828 QJZ589814:QJZ589828 QTV589814:QTV589828 RDR589814:RDR589828 RNN589814:RNN589828 RXJ589814:RXJ589828 SHF589814:SHF589828 SRB589814:SRB589828 TAX589814:TAX589828 TKT589814:TKT589828 TUP589814:TUP589828 UEL589814:UEL589828 UOH589814:UOH589828 UYD589814:UYD589828 VHZ589814:VHZ589828 VRV589814:VRV589828 WBR589814:WBR589828 WLN589814:WLN589828 WVJ589814:WVJ589828 I655350:I655364 IX655350:IX655364 ST655350:ST655364 ACP655350:ACP655364 AML655350:AML655364 AWH655350:AWH655364 BGD655350:BGD655364 BPZ655350:BPZ655364 BZV655350:BZV655364 CJR655350:CJR655364 CTN655350:CTN655364 DDJ655350:DDJ655364 DNF655350:DNF655364 DXB655350:DXB655364 EGX655350:EGX655364 EQT655350:EQT655364 FAP655350:FAP655364 FKL655350:FKL655364 FUH655350:FUH655364 GED655350:GED655364 GNZ655350:GNZ655364 GXV655350:GXV655364 HHR655350:HHR655364 HRN655350:HRN655364 IBJ655350:IBJ655364 ILF655350:ILF655364 IVB655350:IVB655364 JEX655350:JEX655364 JOT655350:JOT655364 JYP655350:JYP655364 KIL655350:KIL655364 KSH655350:KSH655364 LCD655350:LCD655364 LLZ655350:LLZ655364 LVV655350:LVV655364 MFR655350:MFR655364 MPN655350:MPN655364 MZJ655350:MZJ655364 NJF655350:NJF655364 NTB655350:NTB655364 OCX655350:OCX655364 OMT655350:OMT655364 OWP655350:OWP655364 PGL655350:PGL655364 PQH655350:PQH655364 QAD655350:QAD655364 QJZ655350:QJZ655364 QTV655350:QTV655364 RDR655350:RDR655364 RNN655350:RNN655364 RXJ655350:RXJ655364 SHF655350:SHF655364 SRB655350:SRB655364 TAX655350:TAX655364 TKT655350:TKT655364 TUP655350:TUP655364 UEL655350:UEL655364 UOH655350:UOH655364 UYD655350:UYD655364 VHZ655350:VHZ655364 VRV655350:VRV655364 WBR655350:WBR655364 WLN655350:WLN655364 WVJ655350:WVJ655364 I720886:I720900 IX720886:IX720900 ST720886:ST720900 ACP720886:ACP720900 AML720886:AML720900 AWH720886:AWH720900 BGD720886:BGD720900 BPZ720886:BPZ720900 BZV720886:BZV720900 CJR720886:CJR720900 CTN720886:CTN720900 DDJ720886:DDJ720900 DNF720886:DNF720900 DXB720886:DXB720900 EGX720886:EGX720900 EQT720886:EQT720900 FAP720886:FAP720900 FKL720886:FKL720900 FUH720886:FUH720900 GED720886:GED720900 GNZ720886:GNZ720900 GXV720886:GXV720900 HHR720886:HHR720900 HRN720886:HRN720900 IBJ720886:IBJ720900 ILF720886:ILF720900 IVB720886:IVB720900 JEX720886:JEX720900 JOT720886:JOT720900 JYP720886:JYP720900 KIL720886:KIL720900 KSH720886:KSH720900 LCD720886:LCD720900 LLZ720886:LLZ720900 LVV720886:LVV720900 MFR720886:MFR720900 MPN720886:MPN720900 MZJ720886:MZJ720900 NJF720886:NJF720900 NTB720886:NTB720900 OCX720886:OCX720900 OMT720886:OMT720900 OWP720886:OWP720900 PGL720886:PGL720900 PQH720886:PQH720900 QAD720886:QAD720900 QJZ720886:QJZ720900 QTV720886:QTV720900 RDR720886:RDR720900 RNN720886:RNN720900 RXJ720886:RXJ720900 SHF720886:SHF720900 SRB720886:SRB720900 TAX720886:TAX720900 TKT720886:TKT720900 TUP720886:TUP720900 UEL720886:UEL720900 UOH720886:UOH720900 UYD720886:UYD720900 VHZ720886:VHZ720900 VRV720886:VRV720900 WBR720886:WBR720900 WLN720886:WLN720900 WVJ720886:WVJ720900 I786422:I786436 IX786422:IX786436 ST786422:ST786436 ACP786422:ACP786436 AML786422:AML786436 AWH786422:AWH786436 BGD786422:BGD786436 BPZ786422:BPZ786436 BZV786422:BZV786436 CJR786422:CJR786436 CTN786422:CTN786436 DDJ786422:DDJ786436 DNF786422:DNF786436 DXB786422:DXB786436 EGX786422:EGX786436 EQT786422:EQT786436 FAP786422:FAP786436 FKL786422:FKL786436 FUH786422:FUH786436 GED786422:GED786436 GNZ786422:GNZ786436 GXV786422:GXV786436 HHR786422:HHR786436 HRN786422:HRN786436 IBJ786422:IBJ786436 ILF786422:ILF786436 IVB786422:IVB786436 JEX786422:JEX786436 JOT786422:JOT786436 JYP786422:JYP786436 KIL786422:KIL786436 KSH786422:KSH786436 LCD786422:LCD786436 LLZ786422:LLZ786436 LVV786422:LVV786436 MFR786422:MFR786436 MPN786422:MPN786436 MZJ786422:MZJ786436 NJF786422:NJF786436 NTB786422:NTB786436 OCX786422:OCX786436 OMT786422:OMT786436 OWP786422:OWP786436 PGL786422:PGL786436 PQH786422:PQH786436 QAD786422:QAD786436 QJZ786422:QJZ786436 QTV786422:QTV786436 RDR786422:RDR786436 RNN786422:RNN786436 RXJ786422:RXJ786436 SHF786422:SHF786436 SRB786422:SRB786436 TAX786422:TAX786436 TKT786422:TKT786436 TUP786422:TUP786436 UEL786422:UEL786436 UOH786422:UOH786436 UYD786422:UYD786436 VHZ786422:VHZ786436 VRV786422:VRV786436 WBR786422:WBR786436 WLN786422:WLN786436 WVJ786422:WVJ786436 I851958:I851972 IX851958:IX851972 ST851958:ST851972 ACP851958:ACP851972 AML851958:AML851972 AWH851958:AWH851972 BGD851958:BGD851972 BPZ851958:BPZ851972 BZV851958:BZV851972 CJR851958:CJR851972 CTN851958:CTN851972 DDJ851958:DDJ851972 DNF851958:DNF851972 DXB851958:DXB851972 EGX851958:EGX851972 EQT851958:EQT851972 FAP851958:FAP851972 FKL851958:FKL851972 FUH851958:FUH851972 GED851958:GED851972 GNZ851958:GNZ851972 GXV851958:GXV851972 HHR851958:HHR851972 HRN851958:HRN851972 IBJ851958:IBJ851972 ILF851958:ILF851972 IVB851958:IVB851972 JEX851958:JEX851972 JOT851958:JOT851972 JYP851958:JYP851972 KIL851958:KIL851972 KSH851958:KSH851972 LCD851958:LCD851972 LLZ851958:LLZ851972 LVV851958:LVV851972 MFR851958:MFR851972 MPN851958:MPN851972 MZJ851958:MZJ851972 NJF851958:NJF851972 NTB851958:NTB851972 OCX851958:OCX851972 OMT851958:OMT851972 OWP851958:OWP851972 PGL851958:PGL851972 PQH851958:PQH851972 QAD851958:QAD851972 QJZ851958:QJZ851972 QTV851958:QTV851972 RDR851958:RDR851972 RNN851958:RNN851972 RXJ851958:RXJ851972 SHF851958:SHF851972 SRB851958:SRB851972 TAX851958:TAX851972 TKT851958:TKT851972 TUP851958:TUP851972 UEL851958:UEL851972 UOH851958:UOH851972 UYD851958:UYD851972 VHZ851958:VHZ851972 VRV851958:VRV851972 WBR851958:WBR851972 WLN851958:WLN851972 WVJ851958:WVJ851972 I917494:I917508 IX917494:IX917508 ST917494:ST917508 ACP917494:ACP917508 AML917494:AML917508 AWH917494:AWH917508 BGD917494:BGD917508 BPZ917494:BPZ917508 BZV917494:BZV917508 CJR917494:CJR917508 CTN917494:CTN917508 DDJ917494:DDJ917508 DNF917494:DNF917508 DXB917494:DXB917508 EGX917494:EGX917508 EQT917494:EQT917508 FAP917494:FAP917508 FKL917494:FKL917508 FUH917494:FUH917508 GED917494:GED917508 GNZ917494:GNZ917508 GXV917494:GXV917508 HHR917494:HHR917508 HRN917494:HRN917508 IBJ917494:IBJ917508 ILF917494:ILF917508 IVB917494:IVB917508 JEX917494:JEX917508 JOT917494:JOT917508 JYP917494:JYP917508 KIL917494:KIL917508 KSH917494:KSH917508 LCD917494:LCD917508 LLZ917494:LLZ917508 LVV917494:LVV917508 MFR917494:MFR917508 MPN917494:MPN917508 MZJ917494:MZJ917508 NJF917494:NJF917508 NTB917494:NTB917508 OCX917494:OCX917508 OMT917494:OMT917508 OWP917494:OWP917508 PGL917494:PGL917508 PQH917494:PQH917508 QAD917494:QAD917508 QJZ917494:QJZ917508 QTV917494:QTV917508 RDR917494:RDR917508 RNN917494:RNN917508 RXJ917494:RXJ917508 SHF917494:SHF917508 SRB917494:SRB917508 TAX917494:TAX917508 TKT917494:TKT917508 TUP917494:TUP917508 UEL917494:UEL917508 UOH917494:UOH917508 UYD917494:UYD917508 VHZ917494:VHZ917508 VRV917494:VRV917508 WBR917494:WBR917508 WLN917494:WLN917508 WVJ917494:WVJ917508 I983030:I983044 IX983030:IX983044 ST983030:ST983044 ACP983030:ACP983044 AML983030:AML983044 AWH983030:AWH983044 BGD983030:BGD983044 BPZ983030:BPZ983044 BZV983030:BZV983044 CJR983030:CJR983044 CTN983030:CTN983044 DDJ983030:DDJ983044 DNF983030:DNF983044 DXB983030:DXB983044 EGX983030:EGX983044 EQT983030:EQT983044 FAP983030:FAP983044 FKL983030:FKL983044 FUH983030:FUH983044 GED983030:GED983044 GNZ983030:GNZ983044 GXV983030:GXV983044 HHR983030:HHR983044 HRN983030:HRN983044 IBJ983030:IBJ983044 ILF983030:ILF983044 IVB983030:IVB983044 JEX983030:JEX983044 JOT983030:JOT983044 JYP983030:JYP983044 KIL983030:KIL983044 KSH983030:KSH983044 LCD983030:LCD983044 LLZ983030:LLZ983044 LVV983030:LVV983044 MFR983030:MFR983044 MPN983030:MPN983044 MZJ983030:MZJ983044 NJF983030:NJF983044 NTB983030:NTB983044 OCX983030:OCX983044 OMT983030:OMT983044 OWP983030:OWP983044 PGL983030:PGL983044 PQH983030:PQH983044 QAD983030:QAD983044 QJZ983030:QJZ983044 QTV983030:QTV983044 RDR983030:RDR983044 RNN983030:RNN983044 RXJ983030:RXJ983044 SHF983030:SHF983044 SRB983030:SRB983044 TAX983030:TAX983044 TKT983030:TKT983044 TUP983030:TUP983044 UEL983030:UEL983044 UOH983030:UOH983044 UYD983030:UYD983044 VHZ983030:VHZ983044 VRV983030:VRV983044 WBR983030:WBR983044 WLN983030:WLN983044 WVJ983030:WVJ983044 I161:I175 IX161:IX175 ST161:ST175 ACP161:ACP175 AML161:AML175 AWH161:AWH175 BGD161:BGD175 BPZ161:BPZ175 BZV161:BZV175 CJR161:CJR175 CTN161:CTN175 DDJ161:DDJ175 DNF161:DNF175 DXB161:DXB175 EGX161:EGX175 EQT161:EQT175 FAP161:FAP175 FKL161:FKL175 FUH161:FUH175 GED161:GED175 GNZ161:GNZ175 GXV161:GXV175 HHR161:HHR175 HRN161:HRN175 IBJ161:IBJ175 ILF161:ILF175 IVB161:IVB175 JEX161:JEX175 JOT161:JOT175 JYP161:JYP175 KIL161:KIL175 KSH161:KSH175 LCD161:LCD175 LLZ161:LLZ175 LVV161:LVV175 MFR161:MFR175 MPN161:MPN175 MZJ161:MZJ175 NJF161:NJF175 NTB161:NTB175 OCX161:OCX175 OMT161:OMT175 OWP161:OWP175 PGL161:PGL175 PQH161:PQH175 QAD161:QAD175 QJZ161:QJZ175 QTV161:QTV175 RDR161:RDR175 RNN161:RNN175 RXJ161:RXJ175 SHF161:SHF175 SRB161:SRB175 TAX161:TAX175 TKT161:TKT175 TUP161:TUP175 UEL161:UEL175 UOH161:UOH175 UYD161:UYD175 VHZ161:VHZ175 VRV161:VRV175 WBR161:WBR175 WLN161:WLN175 WVJ161:WVJ175 I237:I251 IX237:IX251 ST237:ST251 ACP237:ACP251 AML237:AML251 AWH237:AWH251 BGD237:BGD251 BPZ237:BPZ251 BZV237:BZV251 CJR237:CJR251 CTN237:CTN251 DDJ237:DDJ251 DNF237:DNF251 DXB237:DXB251 EGX237:EGX251 EQT237:EQT251 FAP237:FAP251 FKL237:FKL251 FUH237:FUH251 GED237:GED251 GNZ237:GNZ251 GXV237:GXV251 HHR237:HHR251 HRN237:HRN251 IBJ237:IBJ251 ILF237:ILF251 IVB237:IVB251 JEX237:JEX251 JOT237:JOT251 JYP237:JYP251 KIL237:KIL251 KSH237:KSH251 LCD237:LCD251 LLZ237:LLZ251 LVV237:LVV251 MFR237:MFR251 MPN237:MPN251 MZJ237:MZJ251 NJF237:NJF251 NTB237:NTB251 OCX237:OCX251 OMT237:OMT251 OWP237:OWP251 PGL237:PGL251 PQH237:PQH251 QAD237:QAD251 QJZ237:QJZ251 QTV237:QTV251 RDR237:RDR251 RNN237:RNN251 RXJ237:RXJ251 SHF237:SHF251 SRB237:SRB251 TAX237:TAX251 TKT237:TKT251 TUP237:TUP251 UEL237:UEL251 UOH237:UOH251 UYD237:UYD251 VHZ237:VHZ251 VRV237:VRV251 WBR237:WBR251 WLN237:WLN251 WVJ237:WVJ251 I313:I327 IX313:IX327 ST313:ST327 ACP313:ACP327 AML313:AML327 AWH313:AWH327 BGD313:BGD327 BPZ313:BPZ327 BZV313:BZV327 CJR313:CJR327 CTN313:CTN327 DDJ313:DDJ327 DNF313:DNF327 DXB313:DXB327 EGX313:EGX327 EQT313:EQT327 FAP313:FAP327 FKL313:FKL327 FUH313:FUH327 GED313:GED327 GNZ313:GNZ327 GXV313:GXV327 HHR313:HHR327 HRN313:HRN327 IBJ313:IBJ327 ILF313:ILF327 IVB313:IVB327 JEX313:JEX327 JOT313:JOT327 JYP313:JYP327 KIL313:KIL327 KSH313:KSH327 LCD313:LCD327 LLZ313:LLZ327 LVV313:LVV327 MFR313:MFR327 MPN313:MPN327 MZJ313:MZJ327 NJF313:NJF327 NTB313:NTB327 OCX313:OCX327 OMT313:OMT327 OWP313:OWP327 PGL313:PGL327 PQH313:PQH327 QAD313:QAD327 QJZ313:QJZ327 QTV313:QTV327 RDR313:RDR327 RNN313:RNN327 RXJ313:RXJ327 SHF313:SHF327 SRB313:SRB327 TAX313:TAX327 TKT313:TKT327 TUP313:TUP327 UEL313:UEL327 UOH313:UOH327 UYD313:UYD327 VHZ313:VHZ327 VRV313:VRV327 WBR313:WBR327 WLN313:WLN327 WVJ313:WVJ327 I389:I403 IX389:IX403 ST389:ST403 ACP389:ACP403 AML389:AML403 AWH389:AWH403 BGD389:BGD403 BPZ389:BPZ403 BZV389:BZV403 CJR389:CJR403 CTN389:CTN403 DDJ389:DDJ403 DNF389:DNF403 DXB389:DXB403 EGX389:EGX403 EQT389:EQT403 FAP389:FAP403 FKL389:FKL403 FUH389:FUH403 GED389:GED403 GNZ389:GNZ403 GXV389:GXV403 HHR389:HHR403 HRN389:HRN403 IBJ389:IBJ403 ILF389:ILF403 IVB389:IVB403 JEX389:JEX403 JOT389:JOT403 JYP389:JYP403 KIL389:KIL403 KSH389:KSH403 LCD389:LCD403 LLZ389:LLZ403 LVV389:LVV403 MFR389:MFR403 MPN389:MPN403 MZJ389:MZJ403 NJF389:NJF403 NTB389:NTB403 OCX389:OCX403 OMT389:OMT403 OWP389:OWP403 PGL389:PGL403 PQH389:PQH403 QAD389:QAD403 QJZ389:QJZ403 QTV389:QTV403 RDR389:RDR403 RNN389:RNN403 RXJ389:RXJ403 SHF389:SHF403 SRB389:SRB403 TAX389:TAX403 TKT389:TKT403 TUP389:TUP403 UEL389:UEL403 UOH389:UOH403 UYD389:UYD403 VHZ389:VHZ403 VRV389:VRV403 WBR389:WBR403 WLN389:WLN403 WVJ389:WVJ403">
      <formula1>0</formula1>
      <formula2>100000</formula2>
    </dataValidation>
    <dataValidation type="decimal" allowBlank="1" showErrorMessage="1" error="Es sind nur Eingaben von 0% bis 100% möglich." sqref="D38:I52 D343:I357 D191:I205 D267:I281 D115:I129">
      <formula1>0</formula1>
      <formula2>1</formula2>
    </dataValidation>
    <dataValidation type="decimal" allowBlank="1" showInputMessage="1" showErrorMessage="1" error="Honorare für externes Personal sind bis zu einem Stundensatz von 100 Euro zuschussfähig." sqref="F84:H98 F161:H175 F237:H251 F313:H327 F389:H403">
      <formula1>0</formula1>
      <formula2>100</formula2>
    </dataValidation>
  </dataValidations>
  <pageMargins left="0.59055118110236227" right="0.59055118110236227" top="0.39370078740157483" bottom="0.47244094488188981" header="0.51181102362204722" footer="0.31496062992125984"/>
  <pageSetup paperSize="9" scale="65" fitToHeight="0" orientation="landscape" r:id="rId1"/>
  <headerFooter alignWithMargins="0">
    <oddFooter>&amp;L&amp;F, &amp;A&amp;RSeite &amp;P von &amp;N</oddFooter>
  </headerFooter>
  <rowBreaks count="10" manualBreakCount="10">
    <brk id="26" max="16383" man="1"/>
    <brk id="56" max="16383" man="1"/>
    <brk id="102" max="16383" man="1"/>
    <brk id="133" max="11" man="1"/>
    <brk id="179" max="11" man="1"/>
    <brk id="209" max="11" man="1"/>
    <brk id="255" max="11" man="1"/>
    <brk id="285" max="11" man="1"/>
    <brk id="331" max="11" man="1"/>
    <brk id="36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7" tint="0.79998168889431442"/>
    <pageSetUpPr fitToPage="1"/>
  </sheetPr>
  <dimension ref="A1:T35"/>
  <sheetViews>
    <sheetView showGridLines="0" zoomScale="60" zoomScaleNormal="60" zoomScaleSheetLayoutView="70" workbookViewId="0">
      <selection activeCell="F18" sqref="F18"/>
    </sheetView>
  </sheetViews>
  <sheetFormatPr baseColWidth="10" defaultColWidth="11.54296875" defaultRowHeight="12.5" x14ac:dyDescent="0.25"/>
  <cols>
    <col min="1" max="1" width="3" customWidth="1"/>
    <col min="2" max="2" width="6.81640625" customWidth="1"/>
    <col min="3" max="3" width="41.6328125" customWidth="1"/>
    <col min="4" max="4" width="25.81640625" customWidth="1"/>
    <col min="5" max="5" width="30.81640625" customWidth="1"/>
    <col min="6" max="6" width="25.81640625" customWidth="1"/>
    <col min="7" max="11" width="15.81640625" customWidth="1"/>
    <col min="12" max="12" width="4.54296875" customWidth="1"/>
    <col min="243" max="243" width="3" customWidth="1"/>
    <col min="244" max="244" width="6.81640625" customWidth="1"/>
    <col min="245" max="245" width="33.453125" customWidth="1"/>
    <col min="246" max="246" width="29" customWidth="1"/>
    <col min="247" max="247" width="16.453125" customWidth="1"/>
    <col min="248" max="248" width="29.81640625" customWidth="1"/>
    <col min="249" max="249" width="18.81640625" customWidth="1"/>
    <col min="250" max="250" width="25" customWidth="1"/>
    <col min="251" max="251" width="34.81640625" customWidth="1"/>
    <col min="252" max="252" width="23" customWidth="1"/>
    <col min="253" max="253" width="4.54296875" customWidth="1"/>
    <col min="254" max="267" width="0" hidden="1" customWidth="1"/>
    <col min="499" max="499" width="3" customWidth="1"/>
    <col min="500" max="500" width="6.81640625" customWidth="1"/>
    <col min="501" max="501" width="33.453125" customWidth="1"/>
    <col min="502" max="502" width="29" customWidth="1"/>
    <col min="503" max="503" width="16.453125" customWidth="1"/>
    <col min="504" max="504" width="29.81640625" customWidth="1"/>
    <col min="505" max="505" width="18.81640625" customWidth="1"/>
    <col min="506" max="506" width="25" customWidth="1"/>
    <col min="507" max="507" width="34.81640625" customWidth="1"/>
    <col min="508" max="508" width="23" customWidth="1"/>
    <col min="509" max="509" width="4.54296875" customWidth="1"/>
    <col min="510" max="523" width="0" hidden="1" customWidth="1"/>
    <col min="755" max="755" width="3" customWidth="1"/>
    <col min="756" max="756" width="6.81640625" customWidth="1"/>
    <col min="757" max="757" width="33.453125" customWidth="1"/>
    <col min="758" max="758" width="29" customWidth="1"/>
    <col min="759" max="759" width="16.453125" customWidth="1"/>
    <col min="760" max="760" width="29.81640625" customWidth="1"/>
    <col min="761" max="761" width="18.81640625" customWidth="1"/>
    <col min="762" max="762" width="25" customWidth="1"/>
    <col min="763" max="763" width="34.81640625" customWidth="1"/>
    <col min="764" max="764" width="23" customWidth="1"/>
    <col min="765" max="765" width="4.54296875" customWidth="1"/>
    <col min="766" max="779" width="0" hidden="1" customWidth="1"/>
    <col min="1011" max="1011" width="3" customWidth="1"/>
    <col min="1012" max="1012" width="6.81640625" customWidth="1"/>
    <col min="1013" max="1013" width="33.453125" customWidth="1"/>
    <col min="1014" max="1014" width="29" customWidth="1"/>
    <col min="1015" max="1015" width="16.453125" customWidth="1"/>
    <col min="1016" max="1016" width="29.81640625" customWidth="1"/>
    <col min="1017" max="1017" width="18.81640625" customWidth="1"/>
    <col min="1018" max="1018" width="25" customWidth="1"/>
    <col min="1019" max="1019" width="34.81640625" customWidth="1"/>
    <col min="1020" max="1020" width="23" customWidth="1"/>
    <col min="1021" max="1021" width="4.54296875" customWidth="1"/>
    <col min="1022" max="1035" width="0" hidden="1" customWidth="1"/>
    <col min="1267" max="1267" width="3" customWidth="1"/>
    <col min="1268" max="1268" width="6.81640625" customWidth="1"/>
    <col min="1269" max="1269" width="33.453125" customWidth="1"/>
    <col min="1270" max="1270" width="29" customWidth="1"/>
    <col min="1271" max="1271" width="16.453125" customWidth="1"/>
    <col min="1272" max="1272" width="29.81640625" customWidth="1"/>
    <col min="1273" max="1273" width="18.81640625" customWidth="1"/>
    <col min="1274" max="1274" width="25" customWidth="1"/>
    <col min="1275" max="1275" width="34.81640625" customWidth="1"/>
    <col min="1276" max="1276" width="23" customWidth="1"/>
    <col min="1277" max="1277" width="4.54296875" customWidth="1"/>
    <col min="1278" max="1291" width="0" hidden="1" customWidth="1"/>
    <col min="1523" max="1523" width="3" customWidth="1"/>
    <col min="1524" max="1524" width="6.81640625" customWidth="1"/>
    <col min="1525" max="1525" width="33.453125" customWidth="1"/>
    <col min="1526" max="1526" width="29" customWidth="1"/>
    <col min="1527" max="1527" width="16.453125" customWidth="1"/>
    <col min="1528" max="1528" width="29.81640625" customWidth="1"/>
    <col min="1529" max="1529" width="18.81640625" customWidth="1"/>
    <col min="1530" max="1530" width="25" customWidth="1"/>
    <col min="1531" max="1531" width="34.81640625" customWidth="1"/>
    <col min="1532" max="1532" width="23" customWidth="1"/>
    <col min="1533" max="1533" width="4.54296875" customWidth="1"/>
    <col min="1534" max="1547" width="0" hidden="1" customWidth="1"/>
    <col min="1779" max="1779" width="3" customWidth="1"/>
    <col min="1780" max="1780" width="6.81640625" customWidth="1"/>
    <col min="1781" max="1781" width="33.453125" customWidth="1"/>
    <col min="1782" max="1782" width="29" customWidth="1"/>
    <col min="1783" max="1783" width="16.453125" customWidth="1"/>
    <col min="1784" max="1784" width="29.81640625" customWidth="1"/>
    <col min="1785" max="1785" width="18.81640625" customWidth="1"/>
    <col min="1786" max="1786" width="25" customWidth="1"/>
    <col min="1787" max="1787" width="34.81640625" customWidth="1"/>
    <col min="1788" max="1788" width="23" customWidth="1"/>
    <col min="1789" max="1789" width="4.54296875" customWidth="1"/>
    <col min="1790" max="1803" width="0" hidden="1" customWidth="1"/>
    <col min="2035" max="2035" width="3" customWidth="1"/>
    <col min="2036" max="2036" width="6.81640625" customWidth="1"/>
    <col min="2037" max="2037" width="33.453125" customWidth="1"/>
    <col min="2038" max="2038" width="29" customWidth="1"/>
    <col min="2039" max="2039" width="16.453125" customWidth="1"/>
    <col min="2040" max="2040" width="29.81640625" customWidth="1"/>
    <col min="2041" max="2041" width="18.81640625" customWidth="1"/>
    <col min="2042" max="2042" width="25" customWidth="1"/>
    <col min="2043" max="2043" width="34.81640625" customWidth="1"/>
    <col min="2044" max="2044" width="23" customWidth="1"/>
    <col min="2045" max="2045" width="4.54296875" customWidth="1"/>
    <col min="2046" max="2059" width="0" hidden="1" customWidth="1"/>
    <col min="2291" max="2291" width="3" customWidth="1"/>
    <col min="2292" max="2292" width="6.81640625" customWidth="1"/>
    <col min="2293" max="2293" width="33.453125" customWidth="1"/>
    <col min="2294" max="2294" width="29" customWidth="1"/>
    <col min="2295" max="2295" width="16.453125" customWidth="1"/>
    <col min="2296" max="2296" width="29.81640625" customWidth="1"/>
    <col min="2297" max="2297" width="18.81640625" customWidth="1"/>
    <col min="2298" max="2298" width="25" customWidth="1"/>
    <col min="2299" max="2299" width="34.81640625" customWidth="1"/>
    <col min="2300" max="2300" width="23" customWidth="1"/>
    <col min="2301" max="2301" width="4.54296875" customWidth="1"/>
    <col min="2302" max="2315" width="0" hidden="1" customWidth="1"/>
    <col min="2547" max="2547" width="3" customWidth="1"/>
    <col min="2548" max="2548" width="6.81640625" customWidth="1"/>
    <col min="2549" max="2549" width="33.453125" customWidth="1"/>
    <col min="2550" max="2550" width="29" customWidth="1"/>
    <col min="2551" max="2551" width="16.453125" customWidth="1"/>
    <col min="2552" max="2552" width="29.81640625" customWidth="1"/>
    <col min="2553" max="2553" width="18.81640625" customWidth="1"/>
    <col min="2554" max="2554" width="25" customWidth="1"/>
    <col min="2555" max="2555" width="34.81640625" customWidth="1"/>
    <col min="2556" max="2556" width="23" customWidth="1"/>
    <col min="2557" max="2557" width="4.54296875" customWidth="1"/>
    <col min="2558" max="2571" width="0" hidden="1" customWidth="1"/>
    <col min="2803" max="2803" width="3" customWidth="1"/>
    <col min="2804" max="2804" width="6.81640625" customWidth="1"/>
    <col min="2805" max="2805" width="33.453125" customWidth="1"/>
    <col min="2806" max="2806" width="29" customWidth="1"/>
    <col min="2807" max="2807" width="16.453125" customWidth="1"/>
    <col min="2808" max="2808" width="29.81640625" customWidth="1"/>
    <col min="2809" max="2809" width="18.81640625" customWidth="1"/>
    <col min="2810" max="2810" width="25" customWidth="1"/>
    <col min="2811" max="2811" width="34.81640625" customWidth="1"/>
    <col min="2812" max="2812" width="23" customWidth="1"/>
    <col min="2813" max="2813" width="4.54296875" customWidth="1"/>
    <col min="2814" max="2827" width="0" hidden="1" customWidth="1"/>
    <col min="3059" max="3059" width="3" customWidth="1"/>
    <col min="3060" max="3060" width="6.81640625" customWidth="1"/>
    <col min="3061" max="3061" width="33.453125" customWidth="1"/>
    <col min="3062" max="3062" width="29" customWidth="1"/>
    <col min="3063" max="3063" width="16.453125" customWidth="1"/>
    <col min="3064" max="3064" width="29.81640625" customWidth="1"/>
    <col min="3065" max="3065" width="18.81640625" customWidth="1"/>
    <col min="3066" max="3066" width="25" customWidth="1"/>
    <col min="3067" max="3067" width="34.81640625" customWidth="1"/>
    <col min="3068" max="3068" width="23" customWidth="1"/>
    <col min="3069" max="3069" width="4.54296875" customWidth="1"/>
    <col min="3070" max="3083" width="0" hidden="1" customWidth="1"/>
    <col min="3315" max="3315" width="3" customWidth="1"/>
    <col min="3316" max="3316" width="6.81640625" customWidth="1"/>
    <col min="3317" max="3317" width="33.453125" customWidth="1"/>
    <col min="3318" max="3318" width="29" customWidth="1"/>
    <col min="3319" max="3319" width="16.453125" customWidth="1"/>
    <col min="3320" max="3320" width="29.81640625" customWidth="1"/>
    <col min="3321" max="3321" width="18.81640625" customWidth="1"/>
    <col min="3322" max="3322" width="25" customWidth="1"/>
    <col min="3323" max="3323" width="34.81640625" customWidth="1"/>
    <col min="3324" max="3324" width="23" customWidth="1"/>
    <col min="3325" max="3325" width="4.54296875" customWidth="1"/>
    <col min="3326" max="3339" width="0" hidden="1" customWidth="1"/>
    <col min="3571" max="3571" width="3" customWidth="1"/>
    <col min="3572" max="3572" width="6.81640625" customWidth="1"/>
    <col min="3573" max="3573" width="33.453125" customWidth="1"/>
    <col min="3574" max="3574" width="29" customWidth="1"/>
    <col min="3575" max="3575" width="16.453125" customWidth="1"/>
    <col min="3576" max="3576" width="29.81640625" customWidth="1"/>
    <col min="3577" max="3577" width="18.81640625" customWidth="1"/>
    <col min="3578" max="3578" width="25" customWidth="1"/>
    <col min="3579" max="3579" width="34.81640625" customWidth="1"/>
    <col min="3580" max="3580" width="23" customWidth="1"/>
    <col min="3581" max="3581" width="4.54296875" customWidth="1"/>
    <col min="3582" max="3595" width="0" hidden="1" customWidth="1"/>
    <col min="3827" max="3827" width="3" customWidth="1"/>
    <col min="3828" max="3828" width="6.81640625" customWidth="1"/>
    <col min="3829" max="3829" width="33.453125" customWidth="1"/>
    <col min="3830" max="3830" width="29" customWidth="1"/>
    <col min="3831" max="3831" width="16.453125" customWidth="1"/>
    <col min="3832" max="3832" width="29.81640625" customWidth="1"/>
    <col min="3833" max="3833" width="18.81640625" customWidth="1"/>
    <col min="3834" max="3834" width="25" customWidth="1"/>
    <col min="3835" max="3835" width="34.81640625" customWidth="1"/>
    <col min="3836" max="3836" width="23" customWidth="1"/>
    <col min="3837" max="3837" width="4.54296875" customWidth="1"/>
    <col min="3838" max="3851" width="0" hidden="1" customWidth="1"/>
    <col min="4083" max="4083" width="3" customWidth="1"/>
    <col min="4084" max="4084" width="6.81640625" customWidth="1"/>
    <col min="4085" max="4085" width="33.453125" customWidth="1"/>
    <col min="4086" max="4086" width="29" customWidth="1"/>
    <col min="4087" max="4087" width="16.453125" customWidth="1"/>
    <col min="4088" max="4088" width="29.81640625" customWidth="1"/>
    <col min="4089" max="4089" width="18.81640625" customWidth="1"/>
    <col min="4090" max="4090" width="25" customWidth="1"/>
    <col min="4091" max="4091" width="34.81640625" customWidth="1"/>
    <col min="4092" max="4092" width="23" customWidth="1"/>
    <col min="4093" max="4093" width="4.54296875" customWidth="1"/>
    <col min="4094" max="4107" width="0" hidden="1" customWidth="1"/>
    <col min="4339" max="4339" width="3" customWidth="1"/>
    <col min="4340" max="4340" width="6.81640625" customWidth="1"/>
    <col min="4341" max="4341" width="33.453125" customWidth="1"/>
    <col min="4342" max="4342" width="29" customWidth="1"/>
    <col min="4343" max="4343" width="16.453125" customWidth="1"/>
    <col min="4344" max="4344" width="29.81640625" customWidth="1"/>
    <col min="4345" max="4345" width="18.81640625" customWidth="1"/>
    <col min="4346" max="4346" width="25" customWidth="1"/>
    <col min="4347" max="4347" width="34.81640625" customWidth="1"/>
    <col min="4348" max="4348" width="23" customWidth="1"/>
    <col min="4349" max="4349" width="4.54296875" customWidth="1"/>
    <col min="4350" max="4363" width="0" hidden="1" customWidth="1"/>
    <col min="4595" max="4595" width="3" customWidth="1"/>
    <col min="4596" max="4596" width="6.81640625" customWidth="1"/>
    <col min="4597" max="4597" width="33.453125" customWidth="1"/>
    <col min="4598" max="4598" width="29" customWidth="1"/>
    <col min="4599" max="4599" width="16.453125" customWidth="1"/>
    <col min="4600" max="4600" width="29.81640625" customWidth="1"/>
    <col min="4601" max="4601" width="18.81640625" customWidth="1"/>
    <col min="4602" max="4602" width="25" customWidth="1"/>
    <col min="4603" max="4603" width="34.81640625" customWidth="1"/>
    <col min="4604" max="4604" width="23" customWidth="1"/>
    <col min="4605" max="4605" width="4.54296875" customWidth="1"/>
    <col min="4606" max="4619" width="0" hidden="1" customWidth="1"/>
    <col min="4851" max="4851" width="3" customWidth="1"/>
    <col min="4852" max="4852" width="6.81640625" customWidth="1"/>
    <col min="4853" max="4853" width="33.453125" customWidth="1"/>
    <col min="4854" max="4854" width="29" customWidth="1"/>
    <col min="4855" max="4855" width="16.453125" customWidth="1"/>
    <col min="4856" max="4856" width="29.81640625" customWidth="1"/>
    <col min="4857" max="4857" width="18.81640625" customWidth="1"/>
    <col min="4858" max="4858" width="25" customWidth="1"/>
    <col min="4859" max="4859" width="34.81640625" customWidth="1"/>
    <col min="4860" max="4860" width="23" customWidth="1"/>
    <col min="4861" max="4861" width="4.54296875" customWidth="1"/>
    <col min="4862" max="4875" width="0" hidden="1" customWidth="1"/>
    <col min="5107" max="5107" width="3" customWidth="1"/>
    <col min="5108" max="5108" width="6.81640625" customWidth="1"/>
    <col min="5109" max="5109" width="33.453125" customWidth="1"/>
    <col min="5110" max="5110" width="29" customWidth="1"/>
    <col min="5111" max="5111" width="16.453125" customWidth="1"/>
    <col min="5112" max="5112" width="29.81640625" customWidth="1"/>
    <col min="5113" max="5113" width="18.81640625" customWidth="1"/>
    <col min="5114" max="5114" width="25" customWidth="1"/>
    <col min="5115" max="5115" width="34.81640625" customWidth="1"/>
    <col min="5116" max="5116" width="23" customWidth="1"/>
    <col min="5117" max="5117" width="4.54296875" customWidth="1"/>
    <col min="5118" max="5131" width="0" hidden="1" customWidth="1"/>
    <col min="5363" max="5363" width="3" customWidth="1"/>
    <col min="5364" max="5364" width="6.81640625" customWidth="1"/>
    <col min="5365" max="5365" width="33.453125" customWidth="1"/>
    <col min="5366" max="5366" width="29" customWidth="1"/>
    <col min="5367" max="5367" width="16.453125" customWidth="1"/>
    <col min="5368" max="5368" width="29.81640625" customWidth="1"/>
    <col min="5369" max="5369" width="18.81640625" customWidth="1"/>
    <col min="5370" max="5370" width="25" customWidth="1"/>
    <col min="5371" max="5371" width="34.81640625" customWidth="1"/>
    <col min="5372" max="5372" width="23" customWidth="1"/>
    <col min="5373" max="5373" width="4.54296875" customWidth="1"/>
    <col min="5374" max="5387" width="0" hidden="1" customWidth="1"/>
    <col min="5619" max="5619" width="3" customWidth="1"/>
    <col min="5620" max="5620" width="6.81640625" customWidth="1"/>
    <col min="5621" max="5621" width="33.453125" customWidth="1"/>
    <col min="5622" max="5622" width="29" customWidth="1"/>
    <col min="5623" max="5623" width="16.453125" customWidth="1"/>
    <col min="5624" max="5624" width="29.81640625" customWidth="1"/>
    <col min="5625" max="5625" width="18.81640625" customWidth="1"/>
    <col min="5626" max="5626" width="25" customWidth="1"/>
    <col min="5627" max="5627" width="34.81640625" customWidth="1"/>
    <col min="5628" max="5628" width="23" customWidth="1"/>
    <col min="5629" max="5629" width="4.54296875" customWidth="1"/>
    <col min="5630" max="5643" width="0" hidden="1" customWidth="1"/>
    <col min="5875" max="5875" width="3" customWidth="1"/>
    <col min="5876" max="5876" width="6.81640625" customWidth="1"/>
    <col min="5877" max="5877" width="33.453125" customWidth="1"/>
    <col min="5878" max="5878" width="29" customWidth="1"/>
    <col min="5879" max="5879" width="16.453125" customWidth="1"/>
    <col min="5880" max="5880" width="29.81640625" customWidth="1"/>
    <col min="5881" max="5881" width="18.81640625" customWidth="1"/>
    <col min="5882" max="5882" width="25" customWidth="1"/>
    <col min="5883" max="5883" width="34.81640625" customWidth="1"/>
    <col min="5884" max="5884" width="23" customWidth="1"/>
    <col min="5885" max="5885" width="4.54296875" customWidth="1"/>
    <col min="5886" max="5899" width="0" hidden="1" customWidth="1"/>
    <col min="6131" max="6131" width="3" customWidth="1"/>
    <col min="6132" max="6132" width="6.81640625" customWidth="1"/>
    <col min="6133" max="6133" width="33.453125" customWidth="1"/>
    <col min="6134" max="6134" width="29" customWidth="1"/>
    <col min="6135" max="6135" width="16.453125" customWidth="1"/>
    <col min="6136" max="6136" width="29.81640625" customWidth="1"/>
    <col min="6137" max="6137" width="18.81640625" customWidth="1"/>
    <col min="6138" max="6138" width="25" customWidth="1"/>
    <col min="6139" max="6139" width="34.81640625" customWidth="1"/>
    <col min="6140" max="6140" width="23" customWidth="1"/>
    <col min="6141" max="6141" width="4.54296875" customWidth="1"/>
    <col min="6142" max="6155" width="0" hidden="1" customWidth="1"/>
    <col min="6387" max="6387" width="3" customWidth="1"/>
    <col min="6388" max="6388" width="6.81640625" customWidth="1"/>
    <col min="6389" max="6389" width="33.453125" customWidth="1"/>
    <col min="6390" max="6390" width="29" customWidth="1"/>
    <col min="6391" max="6391" width="16.453125" customWidth="1"/>
    <col min="6392" max="6392" width="29.81640625" customWidth="1"/>
    <col min="6393" max="6393" width="18.81640625" customWidth="1"/>
    <col min="6394" max="6394" width="25" customWidth="1"/>
    <col min="6395" max="6395" width="34.81640625" customWidth="1"/>
    <col min="6396" max="6396" width="23" customWidth="1"/>
    <col min="6397" max="6397" width="4.54296875" customWidth="1"/>
    <col min="6398" max="6411" width="0" hidden="1" customWidth="1"/>
    <col min="6643" max="6643" width="3" customWidth="1"/>
    <col min="6644" max="6644" width="6.81640625" customWidth="1"/>
    <col min="6645" max="6645" width="33.453125" customWidth="1"/>
    <col min="6646" max="6646" width="29" customWidth="1"/>
    <col min="6647" max="6647" width="16.453125" customWidth="1"/>
    <col min="6648" max="6648" width="29.81640625" customWidth="1"/>
    <col min="6649" max="6649" width="18.81640625" customWidth="1"/>
    <col min="6650" max="6650" width="25" customWidth="1"/>
    <col min="6651" max="6651" width="34.81640625" customWidth="1"/>
    <col min="6652" max="6652" width="23" customWidth="1"/>
    <col min="6653" max="6653" width="4.54296875" customWidth="1"/>
    <col min="6654" max="6667" width="0" hidden="1" customWidth="1"/>
    <col min="6899" max="6899" width="3" customWidth="1"/>
    <col min="6900" max="6900" width="6.81640625" customWidth="1"/>
    <col min="6901" max="6901" width="33.453125" customWidth="1"/>
    <col min="6902" max="6902" width="29" customWidth="1"/>
    <col min="6903" max="6903" width="16.453125" customWidth="1"/>
    <col min="6904" max="6904" width="29.81640625" customWidth="1"/>
    <col min="6905" max="6905" width="18.81640625" customWidth="1"/>
    <col min="6906" max="6906" width="25" customWidth="1"/>
    <col min="6907" max="6907" width="34.81640625" customWidth="1"/>
    <col min="6908" max="6908" width="23" customWidth="1"/>
    <col min="6909" max="6909" width="4.54296875" customWidth="1"/>
    <col min="6910" max="6923" width="0" hidden="1" customWidth="1"/>
    <col min="7155" max="7155" width="3" customWidth="1"/>
    <col min="7156" max="7156" width="6.81640625" customWidth="1"/>
    <col min="7157" max="7157" width="33.453125" customWidth="1"/>
    <col min="7158" max="7158" width="29" customWidth="1"/>
    <col min="7159" max="7159" width="16.453125" customWidth="1"/>
    <col min="7160" max="7160" width="29.81640625" customWidth="1"/>
    <col min="7161" max="7161" width="18.81640625" customWidth="1"/>
    <col min="7162" max="7162" width="25" customWidth="1"/>
    <col min="7163" max="7163" width="34.81640625" customWidth="1"/>
    <col min="7164" max="7164" width="23" customWidth="1"/>
    <col min="7165" max="7165" width="4.54296875" customWidth="1"/>
    <col min="7166" max="7179" width="0" hidden="1" customWidth="1"/>
    <col min="7411" max="7411" width="3" customWidth="1"/>
    <col min="7412" max="7412" width="6.81640625" customWidth="1"/>
    <col min="7413" max="7413" width="33.453125" customWidth="1"/>
    <col min="7414" max="7414" width="29" customWidth="1"/>
    <col min="7415" max="7415" width="16.453125" customWidth="1"/>
    <col min="7416" max="7416" width="29.81640625" customWidth="1"/>
    <col min="7417" max="7417" width="18.81640625" customWidth="1"/>
    <col min="7418" max="7418" width="25" customWidth="1"/>
    <col min="7419" max="7419" width="34.81640625" customWidth="1"/>
    <col min="7420" max="7420" width="23" customWidth="1"/>
    <col min="7421" max="7421" width="4.54296875" customWidth="1"/>
    <col min="7422" max="7435" width="0" hidden="1" customWidth="1"/>
    <col min="7667" max="7667" width="3" customWidth="1"/>
    <col min="7668" max="7668" width="6.81640625" customWidth="1"/>
    <col min="7669" max="7669" width="33.453125" customWidth="1"/>
    <col min="7670" max="7670" width="29" customWidth="1"/>
    <col min="7671" max="7671" width="16.453125" customWidth="1"/>
    <col min="7672" max="7672" width="29.81640625" customWidth="1"/>
    <col min="7673" max="7673" width="18.81640625" customWidth="1"/>
    <col min="7674" max="7674" width="25" customWidth="1"/>
    <col min="7675" max="7675" width="34.81640625" customWidth="1"/>
    <col min="7676" max="7676" width="23" customWidth="1"/>
    <col min="7677" max="7677" width="4.54296875" customWidth="1"/>
    <col min="7678" max="7691" width="0" hidden="1" customWidth="1"/>
    <col min="7923" max="7923" width="3" customWidth="1"/>
    <col min="7924" max="7924" width="6.81640625" customWidth="1"/>
    <col min="7925" max="7925" width="33.453125" customWidth="1"/>
    <col min="7926" max="7926" width="29" customWidth="1"/>
    <col min="7927" max="7927" width="16.453125" customWidth="1"/>
    <col min="7928" max="7928" width="29.81640625" customWidth="1"/>
    <col min="7929" max="7929" width="18.81640625" customWidth="1"/>
    <col min="7930" max="7930" width="25" customWidth="1"/>
    <col min="7931" max="7931" width="34.81640625" customWidth="1"/>
    <col min="7932" max="7932" width="23" customWidth="1"/>
    <col min="7933" max="7933" width="4.54296875" customWidth="1"/>
    <col min="7934" max="7947" width="0" hidden="1" customWidth="1"/>
    <col min="8179" max="8179" width="3" customWidth="1"/>
    <col min="8180" max="8180" width="6.81640625" customWidth="1"/>
    <col min="8181" max="8181" width="33.453125" customWidth="1"/>
    <col min="8182" max="8182" width="29" customWidth="1"/>
    <col min="8183" max="8183" width="16.453125" customWidth="1"/>
    <col min="8184" max="8184" width="29.81640625" customWidth="1"/>
    <col min="8185" max="8185" width="18.81640625" customWidth="1"/>
    <col min="8186" max="8186" width="25" customWidth="1"/>
    <col min="8187" max="8187" width="34.81640625" customWidth="1"/>
    <col min="8188" max="8188" width="23" customWidth="1"/>
    <col min="8189" max="8189" width="4.54296875" customWidth="1"/>
    <col min="8190" max="8203" width="0" hidden="1" customWidth="1"/>
    <col min="8435" max="8435" width="3" customWidth="1"/>
    <col min="8436" max="8436" width="6.81640625" customWidth="1"/>
    <col min="8437" max="8437" width="33.453125" customWidth="1"/>
    <col min="8438" max="8438" width="29" customWidth="1"/>
    <col min="8439" max="8439" width="16.453125" customWidth="1"/>
    <col min="8440" max="8440" width="29.81640625" customWidth="1"/>
    <col min="8441" max="8441" width="18.81640625" customWidth="1"/>
    <col min="8442" max="8442" width="25" customWidth="1"/>
    <col min="8443" max="8443" width="34.81640625" customWidth="1"/>
    <col min="8444" max="8444" width="23" customWidth="1"/>
    <col min="8445" max="8445" width="4.54296875" customWidth="1"/>
    <col min="8446" max="8459" width="0" hidden="1" customWidth="1"/>
    <col min="8691" max="8691" width="3" customWidth="1"/>
    <col min="8692" max="8692" width="6.81640625" customWidth="1"/>
    <col min="8693" max="8693" width="33.453125" customWidth="1"/>
    <col min="8694" max="8694" width="29" customWidth="1"/>
    <col min="8695" max="8695" width="16.453125" customWidth="1"/>
    <col min="8696" max="8696" width="29.81640625" customWidth="1"/>
    <col min="8697" max="8697" width="18.81640625" customWidth="1"/>
    <col min="8698" max="8698" width="25" customWidth="1"/>
    <col min="8699" max="8699" width="34.81640625" customWidth="1"/>
    <col min="8700" max="8700" width="23" customWidth="1"/>
    <col min="8701" max="8701" width="4.54296875" customWidth="1"/>
    <col min="8702" max="8715" width="0" hidden="1" customWidth="1"/>
    <col min="8947" max="8947" width="3" customWidth="1"/>
    <col min="8948" max="8948" width="6.81640625" customWidth="1"/>
    <col min="8949" max="8949" width="33.453125" customWidth="1"/>
    <col min="8950" max="8950" width="29" customWidth="1"/>
    <col min="8951" max="8951" width="16.453125" customWidth="1"/>
    <col min="8952" max="8952" width="29.81640625" customWidth="1"/>
    <col min="8953" max="8953" width="18.81640625" customWidth="1"/>
    <col min="8954" max="8954" width="25" customWidth="1"/>
    <col min="8955" max="8955" width="34.81640625" customWidth="1"/>
    <col min="8956" max="8956" width="23" customWidth="1"/>
    <col min="8957" max="8957" width="4.54296875" customWidth="1"/>
    <col min="8958" max="8971" width="0" hidden="1" customWidth="1"/>
    <col min="9203" max="9203" width="3" customWidth="1"/>
    <col min="9204" max="9204" width="6.81640625" customWidth="1"/>
    <col min="9205" max="9205" width="33.453125" customWidth="1"/>
    <col min="9206" max="9206" width="29" customWidth="1"/>
    <col min="9207" max="9207" width="16.453125" customWidth="1"/>
    <col min="9208" max="9208" width="29.81640625" customWidth="1"/>
    <col min="9209" max="9209" width="18.81640625" customWidth="1"/>
    <col min="9210" max="9210" width="25" customWidth="1"/>
    <col min="9211" max="9211" width="34.81640625" customWidth="1"/>
    <col min="9212" max="9212" width="23" customWidth="1"/>
    <col min="9213" max="9213" width="4.54296875" customWidth="1"/>
    <col min="9214" max="9227" width="0" hidden="1" customWidth="1"/>
    <col min="9459" max="9459" width="3" customWidth="1"/>
    <col min="9460" max="9460" width="6.81640625" customWidth="1"/>
    <col min="9461" max="9461" width="33.453125" customWidth="1"/>
    <col min="9462" max="9462" width="29" customWidth="1"/>
    <col min="9463" max="9463" width="16.453125" customWidth="1"/>
    <col min="9464" max="9464" width="29.81640625" customWidth="1"/>
    <col min="9465" max="9465" width="18.81640625" customWidth="1"/>
    <col min="9466" max="9466" width="25" customWidth="1"/>
    <col min="9467" max="9467" width="34.81640625" customWidth="1"/>
    <col min="9468" max="9468" width="23" customWidth="1"/>
    <col min="9469" max="9469" width="4.54296875" customWidth="1"/>
    <col min="9470" max="9483" width="0" hidden="1" customWidth="1"/>
    <col min="9715" max="9715" width="3" customWidth="1"/>
    <col min="9716" max="9716" width="6.81640625" customWidth="1"/>
    <col min="9717" max="9717" width="33.453125" customWidth="1"/>
    <col min="9718" max="9718" width="29" customWidth="1"/>
    <col min="9719" max="9719" width="16.453125" customWidth="1"/>
    <col min="9720" max="9720" width="29.81640625" customWidth="1"/>
    <col min="9721" max="9721" width="18.81640625" customWidth="1"/>
    <col min="9722" max="9722" width="25" customWidth="1"/>
    <col min="9723" max="9723" width="34.81640625" customWidth="1"/>
    <col min="9724" max="9724" width="23" customWidth="1"/>
    <col min="9725" max="9725" width="4.54296875" customWidth="1"/>
    <col min="9726" max="9739" width="0" hidden="1" customWidth="1"/>
    <col min="9971" max="9971" width="3" customWidth="1"/>
    <col min="9972" max="9972" width="6.81640625" customWidth="1"/>
    <col min="9973" max="9973" width="33.453125" customWidth="1"/>
    <col min="9974" max="9974" width="29" customWidth="1"/>
    <col min="9975" max="9975" width="16.453125" customWidth="1"/>
    <col min="9976" max="9976" width="29.81640625" customWidth="1"/>
    <col min="9977" max="9977" width="18.81640625" customWidth="1"/>
    <col min="9978" max="9978" width="25" customWidth="1"/>
    <col min="9979" max="9979" width="34.81640625" customWidth="1"/>
    <col min="9980" max="9980" width="23" customWidth="1"/>
    <col min="9981" max="9981" width="4.54296875" customWidth="1"/>
    <col min="9982" max="9995" width="0" hidden="1" customWidth="1"/>
    <col min="10227" max="10227" width="3" customWidth="1"/>
    <col min="10228" max="10228" width="6.81640625" customWidth="1"/>
    <col min="10229" max="10229" width="33.453125" customWidth="1"/>
    <col min="10230" max="10230" width="29" customWidth="1"/>
    <col min="10231" max="10231" width="16.453125" customWidth="1"/>
    <col min="10232" max="10232" width="29.81640625" customWidth="1"/>
    <col min="10233" max="10233" width="18.81640625" customWidth="1"/>
    <col min="10234" max="10234" width="25" customWidth="1"/>
    <col min="10235" max="10235" width="34.81640625" customWidth="1"/>
    <col min="10236" max="10236" width="23" customWidth="1"/>
    <col min="10237" max="10237" width="4.54296875" customWidth="1"/>
    <col min="10238" max="10251" width="0" hidden="1" customWidth="1"/>
    <col min="10483" max="10483" width="3" customWidth="1"/>
    <col min="10484" max="10484" width="6.81640625" customWidth="1"/>
    <col min="10485" max="10485" width="33.453125" customWidth="1"/>
    <col min="10486" max="10486" width="29" customWidth="1"/>
    <col min="10487" max="10487" width="16.453125" customWidth="1"/>
    <col min="10488" max="10488" width="29.81640625" customWidth="1"/>
    <col min="10489" max="10489" width="18.81640625" customWidth="1"/>
    <col min="10490" max="10490" width="25" customWidth="1"/>
    <col min="10491" max="10491" width="34.81640625" customWidth="1"/>
    <col min="10492" max="10492" width="23" customWidth="1"/>
    <col min="10493" max="10493" width="4.54296875" customWidth="1"/>
    <col min="10494" max="10507" width="0" hidden="1" customWidth="1"/>
    <col min="10739" max="10739" width="3" customWidth="1"/>
    <col min="10740" max="10740" width="6.81640625" customWidth="1"/>
    <col min="10741" max="10741" width="33.453125" customWidth="1"/>
    <col min="10742" max="10742" width="29" customWidth="1"/>
    <col min="10743" max="10743" width="16.453125" customWidth="1"/>
    <col min="10744" max="10744" width="29.81640625" customWidth="1"/>
    <col min="10745" max="10745" width="18.81640625" customWidth="1"/>
    <col min="10746" max="10746" width="25" customWidth="1"/>
    <col min="10747" max="10747" width="34.81640625" customWidth="1"/>
    <col min="10748" max="10748" width="23" customWidth="1"/>
    <col min="10749" max="10749" width="4.54296875" customWidth="1"/>
    <col min="10750" max="10763" width="0" hidden="1" customWidth="1"/>
    <col min="10995" max="10995" width="3" customWidth="1"/>
    <col min="10996" max="10996" width="6.81640625" customWidth="1"/>
    <col min="10997" max="10997" width="33.453125" customWidth="1"/>
    <col min="10998" max="10998" width="29" customWidth="1"/>
    <col min="10999" max="10999" width="16.453125" customWidth="1"/>
    <col min="11000" max="11000" width="29.81640625" customWidth="1"/>
    <col min="11001" max="11001" width="18.81640625" customWidth="1"/>
    <col min="11002" max="11002" width="25" customWidth="1"/>
    <col min="11003" max="11003" width="34.81640625" customWidth="1"/>
    <col min="11004" max="11004" width="23" customWidth="1"/>
    <col min="11005" max="11005" width="4.54296875" customWidth="1"/>
    <col min="11006" max="11019" width="0" hidden="1" customWidth="1"/>
    <col min="11251" max="11251" width="3" customWidth="1"/>
    <col min="11252" max="11252" width="6.81640625" customWidth="1"/>
    <col min="11253" max="11253" width="33.453125" customWidth="1"/>
    <col min="11254" max="11254" width="29" customWidth="1"/>
    <col min="11255" max="11255" width="16.453125" customWidth="1"/>
    <col min="11256" max="11256" width="29.81640625" customWidth="1"/>
    <col min="11257" max="11257" width="18.81640625" customWidth="1"/>
    <col min="11258" max="11258" width="25" customWidth="1"/>
    <col min="11259" max="11259" width="34.81640625" customWidth="1"/>
    <col min="11260" max="11260" width="23" customWidth="1"/>
    <col min="11261" max="11261" width="4.54296875" customWidth="1"/>
    <col min="11262" max="11275" width="0" hidden="1" customWidth="1"/>
    <col min="11507" max="11507" width="3" customWidth="1"/>
    <col min="11508" max="11508" width="6.81640625" customWidth="1"/>
    <col min="11509" max="11509" width="33.453125" customWidth="1"/>
    <col min="11510" max="11510" width="29" customWidth="1"/>
    <col min="11511" max="11511" width="16.453125" customWidth="1"/>
    <col min="11512" max="11512" width="29.81640625" customWidth="1"/>
    <col min="11513" max="11513" width="18.81640625" customWidth="1"/>
    <col min="11514" max="11514" width="25" customWidth="1"/>
    <col min="11515" max="11515" width="34.81640625" customWidth="1"/>
    <col min="11516" max="11516" width="23" customWidth="1"/>
    <col min="11517" max="11517" width="4.54296875" customWidth="1"/>
    <col min="11518" max="11531" width="0" hidden="1" customWidth="1"/>
    <col min="11763" max="11763" width="3" customWidth="1"/>
    <col min="11764" max="11764" width="6.81640625" customWidth="1"/>
    <col min="11765" max="11765" width="33.453125" customWidth="1"/>
    <col min="11766" max="11766" width="29" customWidth="1"/>
    <col min="11767" max="11767" width="16.453125" customWidth="1"/>
    <col min="11768" max="11768" width="29.81640625" customWidth="1"/>
    <col min="11769" max="11769" width="18.81640625" customWidth="1"/>
    <col min="11770" max="11770" width="25" customWidth="1"/>
    <col min="11771" max="11771" width="34.81640625" customWidth="1"/>
    <col min="11772" max="11772" width="23" customWidth="1"/>
    <col min="11773" max="11773" width="4.54296875" customWidth="1"/>
    <col min="11774" max="11787" width="0" hidden="1" customWidth="1"/>
    <col min="12019" max="12019" width="3" customWidth="1"/>
    <col min="12020" max="12020" width="6.81640625" customWidth="1"/>
    <col min="12021" max="12021" width="33.453125" customWidth="1"/>
    <col min="12022" max="12022" width="29" customWidth="1"/>
    <col min="12023" max="12023" width="16.453125" customWidth="1"/>
    <col min="12024" max="12024" width="29.81640625" customWidth="1"/>
    <col min="12025" max="12025" width="18.81640625" customWidth="1"/>
    <col min="12026" max="12026" width="25" customWidth="1"/>
    <col min="12027" max="12027" width="34.81640625" customWidth="1"/>
    <col min="12028" max="12028" width="23" customWidth="1"/>
    <col min="12029" max="12029" width="4.54296875" customWidth="1"/>
    <col min="12030" max="12043" width="0" hidden="1" customWidth="1"/>
    <col min="12275" max="12275" width="3" customWidth="1"/>
    <col min="12276" max="12276" width="6.81640625" customWidth="1"/>
    <col min="12277" max="12277" width="33.453125" customWidth="1"/>
    <col min="12278" max="12278" width="29" customWidth="1"/>
    <col min="12279" max="12279" width="16.453125" customWidth="1"/>
    <col min="12280" max="12280" width="29.81640625" customWidth="1"/>
    <col min="12281" max="12281" width="18.81640625" customWidth="1"/>
    <col min="12282" max="12282" width="25" customWidth="1"/>
    <col min="12283" max="12283" width="34.81640625" customWidth="1"/>
    <col min="12284" max="12284" width="23" customWidth="1"/>
    <col min="12285" max="12285" width="4.54296875" customWidth="1"/>
    <col min="12286" max="12299" width="0" hidden="1" customWidth="1"/>
    <col min="12531" max="12531" width="3" customWidth="1"/>
    <col min="12532" max="12532" width="6.81640625" customWidth="1"/>
    <col min="12533" max="12533" width="33.453125" customWidth="1"/>
    <col min="12534" max="12534" width="29" customWidth="1"/>
    <col min="12535" max="12535" width="16.453125" customWidth="1"/>
    <col min="12536" max="12536" width="29.81640625" customWidth="1"/>
    <col min="12537" max="12537" width="18.81640625" customWidth="1"/>
    <col min="12538" max="12538" width="25" customWidth="1"/>
    <col min="12539" max="12539" width="34.81640625" customWidth="1"/>
    <col min="12540" max="12540" width="23" customWidth="1"/>
    <col min="12541" max="12541" width="4.54296875" customWidth="1"/>
    <col min="12542" max="12555" width="0" hidden="1" customWidth="1"/>
    <col min="12787" max="12787" width="3" customWidth="1"/>
    <col min="12788" max="12788" width="6.81640625" customWidth="1"/>
    <col min="12789" max="12789" width="33.453125" customWidth="1"/>
    <col min="12790" max="12790" width="29" customWidth="1"/>
    <col min="12791" max="12791" width="16.453125" customWidth="1"/>
    <col min="12792" max="12792" width="29.81640625" customWidth="1"/>
    <col min="12793" max="12793" width="18.81640625" customWidth="1"/>
    <col min="12794" max="12794" width="25" customWidth="1"/>
    <col min="12795" max="12795" width="34.81640625" customWidth="1"/>
    <col min="12796" max="12796" width="23" customWidth="1"/>
    <col min="12797" max="12797" width="4.54296875" customWidth="1"/>
    <col min="12798" max="12811" width="0" hidden="1" customWidth="1"/>
    <col min="13043" max="13043" width="3" customWidth="1"/>
    <col min="13044" max="13044" width="6.81640625" customWidth="1"/>
    <col min="13045" max="13045" width="33.453125" customWidth="1"/>
    <col min="13046" max="13046" width="29" customWidth="1"/>
    <col min="13047" max="13047" width="16.453125" customWidth="1"/>
    <col min="13048" max="13048" width="29.81640625" customWidth="1"/>
    <col min="13049" max="13049" width="18.81640625" customWidth="1"/>
    <col min="13050" max="13050" width="25" customWidth="1"/>
    <col min="13051" max="13051" width="34.81640625" customWidth="1"/>
    <col min="13052" max="13052" width="23" customWidth="1"/>
    <col min="13053" max="13053" width="4.54296875" customWidth="1"/>
    <col min="13054" max="13067" width="0" hidden="1" customWidth="1"/>
    <col min="13299" max="13299" width="3" customWidth="1"/>
    <col min="13300" max="13300" width="6.81640625" customWidth="1"/>
    <col min="13301" max="13301" width="33.453125" customWidth="1"/>
    <col min="13302" max="13302" width="29" customWidth="1"/>
    <col min="13303" max="13303" width="16.453125" customWidth="1"/>
    <col min="13304" max="13304" width="29.81640625" customWidth="1"/>
    <col min="13305" max="13305" width="18.81640625" customWidth="1"/>
    <col min="13306" max="13306" width="25" customWidth="1"/>
    <col min="13307" max="13307" width="34.81640625" customWidth="1"/>
    <col min="13308" max="13308" width="23" customWidth="1"/>
    <col min="13309" max="13309" width="4.54296875" customWidth="1"/>
    <col min="13310" max="13323" width="0" hidden="1" customWidth="1"/>
    <col min="13555" max="13555" width="3" customWidth="1"/>
    <col min="13556" max="13556" width="6.81640625" customWidth="1"/>
    <col min="13557" max="13557" width="33.453125" customWidth="1"/>
    <col min="13558" max="13558" width="29" customWidth="1"/>
    <col min="13559" max="13559" width="16.453125" customWidth="1"/>
    <col min="13560" max="13560" width="29.81640625" customWidth="1"/>
    <col min="13561" max="13561" width="18.81640625" customWidth="1"/>
    <col min="13562" max="13562" width="25" customWidth="1"/>
    <col min="13563" max="13563" width="34.81640625" customWidth="1"/>
    <col min="13564" max="13564" width="23" customWidth="1"/>
    <col min="13565" max="13565" width="4.54296875" customWidth="1"/>
    <col min="13566" max="13579" width="0" hidden="1" customWidth="1"/>
    <col min="13811" max="13811" width="3" customWidth="1"/>
    <col min="13812" max="13812" width="6.81640625" customWidth="1"/>
    <col min="13813" max="13813" width="33.453125" customWidth="1"/>
    <col min="13814" max="13814" width="29" customWidth="1"/>
    <col min="13815" max="13815" width="16.453125" customWidth="1"/>
    <col min="13816" max="13816" width="29.81640625" customWidth="1"/>
    <col min="13817" max="13817" width="18.81640625" customWidth="1"/>
    <col min="13818" max="13818" width="25" customWidth="1"/>
    <col min="13819" max="13819" width="34.81640625" customWidth="1"/>
    <col min="13820" max="13820" width="23" customWidth="1"/>
    <col min="13821" max="13821" width="4.54296875" customWidth="1"/>
    <col min="13822" max="13835" width="0" hidden="1" customWidth="1"/>
    <col min="14067" max="14067" width="3" customWidth="1"/>
    <col min="14068" max="14068" width="6.81640625" customWidth="1"/>
    <col min="14069" max="14069" width="33.453125" customWidth="1"/>
    <col min="14070" max="14070" width="29" customWidth="1"/>
    <col min="14071" max="14071" width="16.453125" customWidth="1"/>
    <col min="14072" max="14072" width="29.81640625" customWidth="1"/>
    <col min="14073" max="14073" width="18.81640625" customWidth="1"/>
    <col min="14074" max="14074" width="25" customWidth="1"/>
    <col min="14075" max="14075" width="34.81640625" customWidth="1"/>
    <col min="14076" max="14076" width="23" customWidth="1"/>
    <col min="14077" max="14077" width="4.54296875" customWidth="1"/>
    <col min="14078" max="14091" width="0" hidden="1" customWidth="1"/>
    <col min="14323" max="14323" width="3" customWidth="1"/>
    <col min="14324" max="14324" width="6.81640625" customWidth="1"/>
    <col min="14325" max="14325" width="33.453125" customWidth="1"/>
    <col min="14326" max="14326" width="29" customWidth="1"/>
    <col min="14327" max="14327" width="16.453125" customWidth="1"/>
    <col min="14328" max="14328" width="29.81640625" customWidth="1"/>
    <col min="14329" max="14329" width="18.81640625" customWidth="1"/>
    <col min="14330" max="14330" width="25" customWidth="1"/>
    <col min="14331" max="14331" width="34.81640625" customWidth="1"/>
    <col min="14332" max="14332" width="23" customWidth="1"/>
    <col min="14333" max="14333" width="4.54296875" customWidth="1"/>
    <col min="14334" max="14347" width="0" hidden="1" customWidth="1"/>
    <col min="14579" max="14579" width="3" customWidth="1"/>
    <col min="14580" max="14580" width="6.81640625" customWidth="1"/>
    <col min="14581" max="14581" width="33.453125" customWidth="1"/>
    <col min="14582" max="14582" width="29" customWidth="1"/>
    <col min="14583" max="14583" width="16.453125" customWidth="1"/>
    <col min="14584" max="14584" width="29.81640625" customWidth="1"/>
    <col min="14585" max="14585" width="18.81640625" customWidth="1"/>
    <col min="14586" max="14586" width="25" customWidth="1"/>
    <col min="14587" max="14587" width="34.81640625" customWidth="1"/>
    <col min="14588" max="14588" width="23" customWidth="1"/>
    <col min="14589" max="14589" width="4.54296875" customWidth="1"/>
    <col min="14590" max="14603" width="0" hidden="1" customWidth="1"/>
    <col min="14835" max="14835" width="3" customWidth="1"/>
    <col min="14836" max="14836" width="6.81640625" customWidth="1"/>
    <col min="14837" max="14837" width="33.453125" customWidth="1"/>
    <col min="14838" max="14838" width="29" customWidth="1"/>
    <col min="14839" max="14839" width="16.453125" customWidth="1"/>
    <col min="14840" max="14840" width="29.81640625" customWidth="1"/>
    <col min="14841" max="14841" width="18.81640625" customWidth="1"/>
    <col min="14842" max="14842" width="25" customWidth="1"/>
    <col min="14843" max="14843" width="34.81640625" customWidth="1"/>
    <col min="14844" max="14844" width="23" customWidth="1"/>
    <col min="14845" max="14845" width="4.54296875" customWidth="1"/>
    <col min="14846" max="14859" width="0" hidden="1" customWidth="1"/>
    <col min="15091" max="15091" width="3" customWidth="1"/>
    <col min="15092" max="15092" width="6.81640625" customWidth="1"/>
    <col min="15093" max="15093" width="33.453125" customWidth="1"/>
    <col min="15094" max="15094" width="29" customWidth="1"/>
    <col min="15095" max="15095" width="16.453125" customWidth="1"/>
    <col min="15096" max="15096" width="29.81640625" customWidth="1"/>
    <col min="15097" max="15097" width="18.81640625" customWidth="1"/>
    <col min="15098" max="15098" width="25" customWidth="1"/>
    <col min="15099" max="15099" width="34.81640625" customWidth="1"/>
    <col min="15100" max="15100" width="23" customWidth="1"/>
    <col min="15101" max="15101" width="4.54296875" customWidth="1"/>
    <col min="15102" max="15115" width="0" hidden="1" customWidth="1"/>
    <col min="15347" max="15347" width="3" customWidth="1"/>
    <col min="15348" max="15348" width="6.81640625" customWidth="1"/>
    <col min="15349" max="15349" width="33.453125" customWidth="1"/>
    <col min="15350" max="15350" width="29" customWidth="1"/>
    <col min="15351" max="15351" width="16.453125" customWidth="1"/>
    <col min="15352" max="15352" width="29.81640625" customWidth="1"/>
    <col min="15353" max="15353" width="18.81640625" customWidth="1"/>
    <col min="15354" max="15354" width="25" customWidth="1"/>
    <col min="15355" max="15355" width="34.81640625" customWidth="1"/>
    <col min="15356" max="15356" width="23" customWidth="1"/>
    <col min="15357" max="15357" width="4.54296875" customWidth="1"/>
    <col min="15358" max="15371" width="0" hidden="1" customWidth="1"/>
    <col min="15603" max="15603" width="3" customWidth="1"/>
    <col min="15604" max="15604" width="6.81640625" customWidth="1"/>
    <col min="15605" max="15605" width="33.453125" customWidth="1"/>
    <col min="15606" max="15606" width="29" customWidth="1"/>
    <col min="15607" max="15607" width="16.453125" customWidth="1"/>
    <col min="15608" max="15608" width="29.81640625" customWidth="1"/>
    <col min="15609" max="15609" width="18.81640625" customWidth="1"/>
    <col min="15610" max="15610" width="25" customWidth="1"/>
    <col min="15611" max="15611" width="34.81640625" customWidth="1"/>
    <col min="15612" max="15612" width="23" customWidth="1"/>
    <col min="15613" max="15613" width="4.54296875" customWidth="1"/>
    <col min="15614" max="15627" width="0" hidden="1" customWidth="1"/>
    <col min="15859" max="15859" width="3" customWidth="1"/>
    <col min="15860" max="15860" width="6.81640625" customWidth="1"/>
    <col min="15861" max="15861" width="33.453125" customWidth="1"/>
    <col min="15862" max="15862" width="29" customWidth="1"/>
    <col min="15863" max="15863" width="16.453125" customWidth="1"/>
    <col min="15864" max="15864" width="29.81640625" customWidth="1"/>
    <col min="15865" max="15865" width="18.81640625" customWidth="1"/>
    <col min="15866" max="15866" width="25" customWidth="1"/>
    <col min="15867" max="15867" width="34.81640625" customWidth="1"/>
    <col min="15868" max="15868" width="23" customWidth="1"/>
    <col min="15869" max="15869" width="4.54296875" customWidth="1"/>
    <col min="15870" max="15883" width="0" hidden="1" customWidth="1"/>
    <col min="16115" max="16115" width="3" customWidth="1"/>
    <col min="16116" max="16116" width="6.81640625" customWidth="1"/>
    <col min="16117" max="16117" width="33.453125" customWidth="1"/>
    <col min="16118" max="16118" width="29" customWidth="1"/>
    <col min="16119" max="16119" width="16.453125" customWidth="1"/>
    <col min="16120" max="16120" width="29.81640625" customWidth="1"/>
    <col min="16121" max="16121" width="18.81640625" customWidth="1"/>
    <col min="16122" max="16122" width="25" customWidth="1"/>
    <col min="16123" max="16123" width="34.81640625" customWidth="1"/>
    <col min="16124" max="16124" width="23" customWidth="1"/>
    <col min="16125" max="16125" width="4.54296875" customWidth="1"/>
    <col min="16126" max="16139" width="0" hidden="1" customWidth="1"/>
  </cols>
  <sheetData>
    <row r="1" spans="1:18" ht="16.5" customHeight="1" x14ac:dyDescent="0.25">
      <c r="A1" s="193"/>
      <c r="B1" s="194"/>
      <c r="C1" s="194"/>
      <c r="D1" s="194"/>
      <c r="E1" s="194"/>
      <c r="F1" s="194"/>
      <c r="G1" s="194"/>
      <c r="H1" s="194"/>
      <c r="I1" s="194"/>
      <c r="J1" s="194"/>
      <c r="K1" s="195"/>
      <c r="L1" s="196"/>
    </row>
    <row r="2" spans="1:18" s="53" customFormat="1" ht="99" customHeight="1" x14ac:dyDescent="0.25">
      <c r="A2" s="308"/>
      <c r="B2" s="873" t="s">
        <v>289</v>
      </c>
      <c r="C2" s="873"/>
      <c r="D2" s="873"/>
      <c r="E2" s="873"/>
      <c r="F2" s="873"/>
      <c r="G2" s="873"/>
      <c r="H2" s="873"/>
      <c r="I2" s="873"/>
      <c r="J2" s="873"/>
      <c r="K2" s="873"/>
      <c r="L2" s="309"/>
    </row>
    <row r="3" spans="1:18" s="53" customFormat="1" ht="25" customHeight="1" x14ac:dyDescent="0.25">
      <c r="A3" s="204"/>
      <c r="B3" s="205"/>
      <c r="C3" s="205"/>
      <c r="D3" s="205"/>
      <c r="E3" s="205"/>
      <c r="F3" s="205"/>
      <c r="G3" s="205"/>
      <c r="H3" s="205"/>
      <c r="I3" s="205"/>
      <c r="J3" s="339"/>
      <c r="K3" s="339"/>
      <c r="L3" s="207"/>
    </row>
    <row r="4" spans="1:18" s="53" customFormat="1" ht="30" customHeight="1" x14ac:dyDescent="0.25">
      <c r="A4" s="204"/>
      <c r="B4" s="876" t="s">
        <v>86</v>
      </c>
      <c r="C4" s="876"/>
      <c r="D4" s="208">
        <f>IF(Antragsformular!H91="","",Antragsformular!H91)</f>
        <v>44562</v>
      </c>
      <c r="E4" s="310" t="s">
        <v>7</v>
      </c>
      <c r="F4" s="208">
        <f>IF(Antragsformular!K91="","",Antragsformular!K91)</f>
        <v>45657</v>
      </c>
      <c r="G4" s="211"/>
      <c r="H4" s="211"/>
      <c r="I4" s="211"/>
      <c r="J4" s="874" t="s">
        <v>230</v>
      </c>
      <c r="K4" s="875"/>
      <c r="L4" s="211"/>
    </row>
    <row r="5" spans="1:18" ht="13.5" customHeight="1" x14ac:dyDescent="0.3">
      <c r="A5" s="192"/>
      <c r="B5" s="835"/>
      <c r="C5" s="836"/>
      <c r="D5" s="836"/>
      <c r="E5" s="836"/>
      <c r="F5" s="836"/>
      <c r="G5" s="836"/>
      <c r="H5" s="212"/>
      <c r="I5" s="213"/>
      <c r="J5" s="214"/>
      <c r="K5" s="215"/>
      <c r="L5" s="216"/>
      <c r="M5" s="48"/>
      <c r="N5" s="48"/>
      <c r="O5" s="48"/>
      <c r="P5" s="48"/>
      <c r="Q5" s="48"/>
      <c r="R5" s="48"/>
    </row>
    <row r="6" spans="1:18" s="46" customFormat="1" ht="30" customHeight="1" x14ac:dyDescent="0.25">
      <c r="A6" s="217"/>
      <c r="B6" s="871" t="s">
        <v>88</v>
      </c>
      <c r="C6" s="871"/>
      <c r="D6" s="872" t="str">
        <f>IF(Antragsformular!E17="","",Antragsformular!E17)</f>
        <v/>
      </c>
      <c r="E6" s="872"/>
      <c r="F6" s="872"/>
      <c r="G6" s="872"/>
      <c r="H6" s="872"/>
      <c r="I6" s="872"/>
      <c r="J6" s="219"/>
      <c r="K6" s="219"/>
      <c r="L6" s="220"/>
      <c r="M6" s="54"/>
      <c r="N6" s="54"/>
      <c r="O6" s="54"/>
      <c r="P6" s="54"/>
      <c r="Q6" s="54"/>
      <c r="R6" s="54"/>
    </row>
    <row r="7" spans="1:18" s="46" customFormat="1" ht="13" customHeight="1" x14ac:dyDescent="0.25">
      <c r="A7" s="217"/>
      <c r="B7" s="221"/>
      <c r="C7" s="222"/>
      <c r="D7" s="222"/>
      <c r="E7" s="222"/>
      <c r="F7" s="223"/>
      <c r="G7" s="223"/>
      <c r="H7" s="223"/>
      <c r="I7" s="223"/>
      <c r="J7" s="311"/>
      <c r="K7" s="311"/>
      <c r="L7" s="220"/>
      <c r="M7" s="54"/>
      <c r="N7" s="54"/>
      <c r="O7" s="54"/>
      <c r="P7" s="54"/>
      <c r="Q7" s="54"/>
      <c r="R7" s="54"/>
    </row>
    <row r="8" spans="1:18" s="46" customFormat="1" ht="30" customHeight="1" x14ac:dyDescent="0.25">
      <c r="A8" s="217"/>
      <c r="B8" s="871" t="s">
        <v>141</v>
      </c>
      <c r="C8" s="871"/>
      <c r="D8" s="872" t="str">
        <f>IF(Antragsformular!H89="","",Antragsformular!H89)</f>
        <v>Arbeitsausbeutung EU</v>
      </c>
      <c r="E8" s="872"/>
      <c r="F8" s="872"/>
      <c r="G8" s="872"/>
      <c r="H8" s="872"/>
      <c r="I8" s="872"/>
      <c r="J8" s="219"/>
      <c r="K8" s="219"/>
      <c r="L8" s="220"/>
      <c r="M8" s="54"/>
      <c r="N8" s="54"/>
      <c r="O8" s="54"/>
      <c r="P8" s="54"/>
      <c r="Q8" s="54"/>
      <c r="R8" s="54"/>
    </row>
    <row r="9" spans="1:18" s="46" customFormat="1" ht="9" customHeight="1" x14ac:dyDescent="0.25">
      <c r="A9" s="220"/>
      <c r="B9" s="225"/>
      <c r="C9" s="225"/>
      <c r="D9" s="225"/>
      <c r="E9" s="225"/>
      <c r="F9" s="224"/>
      <c r="G9" s="224"/>
      <c r="H9" s="224"/>
      <c r="I9" s="224"/>
      <c r="J9" s="226"/>
      <c r="K9" s="224"/>
      <c r="L9" s="220"/>
      <c r="M9" s="54"/>
    </row>
    <row r="10" spans="1:18" s="46" customFormat="1" ht="30.65" customHeight="1" x14ac:dyDescent="0.25">
      <c r="A10" s="220"/>
      <c r="B10" s="863" t="s">
        <v>290</v>
      </c>
      <c r="C10" s="863"/>
      <c r="D10" s="863"/>
      <c r="E10" s="863"/>
      <c r="F10" s="863"/>
      <c r="G10" s="863"/>
      <c r="H10" s="863"/>
      <c r="I10" s="863"/>
      <c r="J10" s="863"/>
      <c r="K10" s="863"/>
      <c r="L10" s="220"/>
      <c r="M10" s="54"/>
    </row>
    <row r="11" spans="1:18" s="46" customFormat="1" ht="45.65" customHeight="1" x14ac:dyDescent="0.25">
      <c r="A11" s="220"/>
      <c r="B11" s="833" t="s">
        <v>287</v>
      </c>
      <c r="C11" s="833"/>
      <c r="D11" s="833"/>
      <c r="E11" s="833"/>
      <c r="F11" s="833"/>
      <c r="G11" s="833"/>
      <c r="H11" s="833"/>
      <c r="I11" s="833"/>
      <c r="J11" s="833"/>
      <c r="K11" s="833"/>
      <c r="L11" s="220"/>
      <c r="M11" s="54"/>
    </row>
    <row r="12" spans="1:18" s="46" customFormat="1" ht="9" customHeight="1" x14ac:dyDescent="0.25">
      <c r="A12" s="220"/>
      <c r="B12" s="312"/>
      <c r="C12" s="312"/>
      <c r="D12" s="312"/>
      <c r="E12" s="312"/>
      <c r="F12" s="312"/>
      <c r="G12" s="312"/>
      <c r="H12" s="312"/>
      <c r="I12" s="312"/>
      <c r="J12" s="312"/>
      <c r="K12" s="312"/>
      <c r="L12" s="220"/>
      <c r="M12" s="54"/>
    </row>
    <row r="13" spans="1:18" s="46" customFormat="1" ht="70.5" customHeight="1" x14ac:dyDescent="0.25">
      <c r="A13" s="220"/>
      <c r="B13" s="312"/>
      <c r="C13" s="312"/>
      <c r="D13" s="312"/>
      <c r="E13" s="312"/>
      <c r="F13" s="312"/>
      <c r="G13" s="864" t="s">
        <v>168</v>
      </c>
      <c r="H13" s="864"/>
      <c r="I13" s="864"/>
      <c r="J13" s="864"/>
      <c r="K13" s="864"/>
      <c r="L13" s="220"/>
      <c r="M13" s="54"/>
    </row>
    <row r="14" spans="1:18" s="46" customFormat="1" ht="46.25" customHeight="1" x14ac:dyDescent="0.25">
      <c r="A14" s="220"/>
      <c r="B14" s="866" t="s">
        <v>93</v>
      </c>
      <c r="C14" s="867"/>
      <c r="D14" s="826" t="s">
        <v>288</v>
      </c>
      <c r="E14" s="865"/>
      <c r="F14" s="377" t="s">
        <v>137</v>
      </c>
      <c r="G14" s="378">
        <v>2022</v>
      </c>
      <c r="H14" s="378">
        <f>G14+1</f>
        <v>2023</v>
      </c>
      <c r="I14" s="378">
        <f t="shared" ref="I14:K14" si="0">H14+1</f>
        <v>2024</v>
      </c>
      <c r="J14" s="548">
        <f t="shared" si="0"/>
        <v>2025</v>
      </c>
      <c r="K14" s="548">
        <f t="shared" si="0"/>
        <v>2026</v>
      </c>
      <c r="L14" s="220"/>
      <c r="M14" s="54"/>
    </row>
    <row r="15" spans="1:18" s="46" customFormat="1" ht="30" customHeight="1" x14ac:dyDescent="0.25">
      <c r="A15" s="220"/>
      <c r="B15" s="868"/>
      <c r="C15" s="869"/>
      <c r="D15" s="856"/>
      <c r="E15" s="857"/>
      <c r="F15" s="376"/>
      <c r="G15" s="550"/>
      <c r="H15" s="550"/>
      <c r="I15" s="550"/>
      <c r="J15" s="549"/>
      <c r="K15" s="549"/>
      <c r="L15" s="220"/>
      <c r="M15" s="54"/>
    </row>
    <row r="16" spans="1:18" s="46" customFormat="1" ht="30" customHeight="1" x14ac:dyDescent="0.25">
      <c r="A16" s="220"/>
      <c r="B16" s="868"/>
      <c r="C16" s="870"/>
      <c r="D16" s="856"/>
      <c r="E16" s="857"/>
      <c r="F16" s="376"/>
      <c r="G16" s="550"/>
      <c r="H16" s="550"/>
      <c r="I16" s="550"/>
      <c r="J16" s="549"/>
      <c r="K16" s="549"/>
      <c r="L16" s="220"/>
      <c r="M16" s="54"/>
    </row>
    <row r="17" spans="1:20" s="46" customFormat="1" ht="30" customHeight="1" x14ac:dyDescent="0.25">
      <c r="A17" s="220"/>
      <c r="B17" s="868"/>
      <c r="C17" s="870"/>
      <c r="D17" s="856"/>
      <c r="E17" s="857"/>
      <c r="F17" s="376"/>
      <c r="G17" s="550"/>
      <c r="H17" s="550"/>
      <c r="I17" s="550"/>
      <c r="J17" s="549"/>
      <c r="K17" s="549"/>
      <c r="L17" s="220"/>
      <c r="M17" s="54"/>
    </row>
    <row r="18" spans="1:20" s="46" customFormat="1" ht="30" customHeight="1" x14ac:dyDescent="0.25">
      <c r="A18" s="220"/>
      <c r="B18" s="868"/>
      <c r="C18" s="870"/>
      <c r="D18" s="856"/>
      <c r="E18" s="857"/>
      <c r="F18" s="376"/>
      <c r="G18" s="550"/>
      <c r="H18" s="550"/>
      <c r="I18" s="550"/>
      <c r="J18" s="549"/>
      <c r="K18" s="549"/>
      <c r="L18" s="220"/>
      <c r="M18" s="54"/>
    </row>
    <row r="19" spans="1:20" s="46" customFormat="1" ht="30" customHeight="1" x14ac:dyDescent="0.25">
      <c r="A19" s="220"/>
      <c r="B19" s="868"/>
      <c r="C19" s="870"/>
      <c r="D19" s="856"/>
      <c r="E19" s="857"/>
      <c r="F19" s="376"/>
      <c r="G19" s="550"/>
      <c r="H19" s="550"/>
      <c r="I19" s="550"/>
      <c r="J19" s="549"/>
      <c r="K19" s="549"/>
      <c r="L19" s="220"/>
      <c r="M19" s="54"/>
    </row>
    <row r="20" spans="1:20" s="46" customFormat="1" ht="30" customHeight="1" x14ac:dyDescent="0.25">
      <c r="A20" s="220"/>
      <c r="B20" s="868"/>
      <c r="C20" s="870"/>
      <c r="D20" s="856"/>
      <c r="E20" s="857"/>
      <c r="F20" s="376"/>
      <c r="G20" s="550"/>
      <c r="H20" s="550"/>
      <c r="I20" s="550"/>
      <c r="J20" s="549"/>
      <c r="K20" s="549"/>
      <c r="L20" s="220"/>
      <c r="M20" s="54"/>
    </row>
    <row r="21" spans="1:20" s="46" customFormat="1" ht="30" customHeight="1" x14ac:dyDescent="0.25">
      <c r="A21" s="220"/>
      <c r="B21" s="868"/>
      <c r="C21" s="870"/>
      <c r="D21" s="856"/>
      <c r="E21" s="857"/>
      <c r="F21" s="376"/>
      <c r="G21" s="550"/>
      <c r="H21" s="550"/>
      <c r="I21" s="550"/>
      <c r="J21" s="549"/>
      <c r="K21" s="549"/>
      <c r="L21" s="220"/>
      <c r="M21" s="54"/>
    </row>
    <row r="22" spans="1:20" s="46" customFormat="1" ht="30" customHeight="1" x14ac:dyDescent="0.25">
      <c r="A22" s="220"/>
      <c r="B22" s="868"/>
      <c r="C22" s="870"/>
      <c r="D22" s="856"/>
      <c r="E22" s="857"/>
      <c r="F22" s="376"/>
      <c r="G22" s="550"/>
      <c r="H22" s="550"/>
      <c r="I22" s="550"/>
      <c r="J22" s="549"/>
      <c r="K22" s="549"/>
      <c r="L22" s="220"/>
      <c r="M22" s="54"/>
    </row>
    <row r="23" spans="1:20" s="46" customFormat="1" ht="30" customHeight="1" x14ac:dyDescent="0.25">
      <c r="A23" s="220"/>
      <c r="B23" s="868"/>
      <c r="C23" s="870"/>
      <c r="D23" s="856"/>
      <c r="E23" s="857"/>
      <c r="F23" s="376"/>
      <c r="G23" s="550"/>
      <c r="H23" s="550"/>
      <c r="I23" s="550"/>
      <c r="J23" s="549"/>
      <c r="K23" s="549"/>
      <c r="L23" s="220"/>
      <c r="M23" s="54"/>
    </row>
    <row r="24" spans="1:20" s="46" customFormat="1" ht="30" customHeight="1" x14ac:dyDescent="0.25">
      <c r="A24" s="220"/>
      <c r="B24" s="868"/>
      <c r="C24" s="870"/>
      <c r="D24" s="856"/>
      <c r="E24" s="857"/>
      <c r="F24" s="376"/>
      <c r="G24" s="550"/>
      <c r="H24" s="550"/>
      <c r="I24" s="550"/>
      <c r="J24" s="549"/>
      <c r="K24" s="549"/>
      <c r="L24" s="220"/>
      <c r="M24" s="54"/>
    </row>
    <row r="25" spans="1:20" ht="20.25" customHeight="1" x14ac:dyDescent="0.3">
      <c r="A25" s="192"/>
      <c r="B25" s="228"/>
      <c r="C25" s="227"/>
      <c r="D25" s="227"/>
      <c r="E25" s="227"/>
      <c r="F25" s="227"/>
      <c r="G25" s="227"/>
      <c r="H25" s="227"/>
      <c r="I25" s="227"/>
      <c r="J25" s="227"/>
      <c r="K25" s="227"/>
      <c r="L25" s="192"/>
      <c r="M25" s="48"/>
      <c r="N25" s="48"/>
      <c r="O25" s="48"/>
      <c r="P25" s="48"/>
      <c r="Q25" s="48"/>
      <c r="R25" s="48"/>
    </row>
    <row r="26" spans="1:20" s="51" customFormat="1" ht="51.75" customHeight="1" x14ac:dyDescent="0.35">
      <c r="A26" s="231"/>
      <c r="B26" s="859"/>
      <c r="C26" s="859"/>
      <c r="D26" s="229"/>
      <c r="E26" s="229"/>
      <c r="F26" s="860"/>
      <c r="G26" s="861"/>
      <c r="H26" s="861"/>
      <c r="I26" s="861"/>
      <c r="J26" s="861"/>
      <c r="K26" s="862"/>
      <c r="L26" s="236"/>
      <c r="M26" s="50"/>
      <c r="N26" s="50"/>
      <c r="O26" s="50"/>
      <c r="P26" s="50"/>
      <c r="Q26" s="50"/>
      <c r="R26" s="50"/>
      <c r="S26" s="50"/>
      <c r="T26" s="50"/>
    </row>
    <row r="27" spans="1:20" s="57" customFormat="1" ht="15.5" x14ac:dyDescent="0.3">
      <c r="A27" s="232"/>
      <c r="B27" s="858" t="s">
        <v>89</v>
      </c>
      <c r="C27" s="858"/>
      <c r="D27" s="229"/>
      <c r="E27" s="229"/>
      <c r="F27" s="858" t="s">
        <v>293</v>
      </c>
      <c r="G27" s="858"/>
      <c r="H27" s="858"/>
      <c r="I27" s="858"/>
      <c r="J27" s="858"/>
      <c r="K27" s="858"/>
      <c r="L27" s="237"/>
      <c r="M27" s="56"/>
      <c r="N27" s="56"/>
      <c r="O27" s="56"/>
      <c r="P27" s="56"/>
      <c r="Q27" s="56"/>
      <c r="R27" s="56"/>
      <c r="S27" s="56"/>
      <c r="T27" s="56"/>
    </row>
    <row r="28" spans="1:20" ht="26.25" customHeight="1" x14ac:dyDescent="0.3">
      <c r="A28" s="192"/>
      <c r="B28" s="228"/>
      <c r="C28" s="227"/>
      <c r="D28" s="229"/>
      <c r="E28" s="229"/>
      <c r="F28" s="227"/>
      <c r="G28" s="227"/>
      <c r="H28" s="227"/>
      <c r="I28" s="227"/>
      <c r="J28" s="227"/>
      <c r="K28" s="227"/>
      <c r="L28" s="192"/>
      <c r="M28" s="48"/>
      <c r="N28" s="48"/>
      <c r="O28" s="48"/>
      <c r="P28" s="48"/>
      <c r="Q28" s="48"/>
      <c r="R28" s="48"/>
      <c r="S28" s="48"/>
      <c r="T28" s="48"/>
    </row>
    <row r="33" spans="1:20" s="48" customFormat="1" ht="14" hidden="1" x14ac:dyDescent="0.3">
      <c r="A33" s="66"/>
      <c r="B33" s="66"/>
      <c r="C33" s="66"/>
      <c r="D33" s="66"/>
      <c r="E33" s="66"/>
      <c r="F33" s="66"/>
      <c r="G33" s="66"/>
      <c r="H33" s="66"/>
      <c r="I33" s="66"/>
      <c r="J33" s="66"/>
      <c r="K33" s="66"/>
      <c r="L33" s="66"/>
      <c r="M33"/>
      <c r="N33"/>
      <c r="O33"/>
      <c r="P33"/>
      <c r="Q33"/>
      <c r="R33"/>
      <c r="S33"/>
      <c r="T33"/>
    </row>
    <row r="34" spans="1:20" s="48" customFormat="1" ht="6" hidden="1" customHeight="1" x14ac:dyDescent="0.3">
      <c r="A34" s="66"/>
      <c r="B34" s="67"/>
      <c r="C34" s="67"/>
      <c r="D34" s="67"/>
      <c r="E34" s="67"/>
      <c r="F34" s="67"/>
      <c r="G34" s="67"/>
      <c r="H34" s="67"/>
      <c r="I34" s="67"/>
      <c r="J34" s="67"/>
      <c r="K34" s="67"/>
      <c r="L34" s="67"/>
      <c r="M34"/>
      <c r="N34"/>
      <c r="O34"/>
      <c r="P34"/>
      <c r="Q34"/>
      <c r="R34"/>
      <c r="S34"/>
      <c r="T34"/>
    </row>
    <row r="35" spans="1:20" s="48" customFormat="1" ht="22.5" hidden="1" customHeight="1" x14ac:dyDescent="0.3">
      <c r="A35" s="66"/>
      <c r="B35" s="66"/>
      <c r="C35" s="66"/>
      <c r="D35" s="66"/>
      <c r="E35" s="66"/>
      <c r="F35" s="66"/>
      <c r="G35" s="66"/>
      <c r="H35" s="66"/>
      <c r="I35" s="66"/>
      <c r="J35" s="66"/>
      <c r="K35" s="66"/>
      <c r="L35" s="66"/>
      <c r="M35"/>
      <c r="N35"/>
      <c r="O35"/>
      <c r="P35"/>
      <c r="Q35"/>
      <c r="R35"/>
      <c r="S35"/>
      <c r="T35"/>
    </row>
  </sheetData>
  <sheetProtection algorithmName="SHA-512" hashValue="peeCT3P4fFnun8PIUUOlLeJX4rts473aGAvREAlEokwLjOQ0FmgvKXJjx4ujqk0yb+KGzjYycjI70kihO4+5+A==" saltValue="6N/IYWYUgbwfecfqzGIBbQ==" spinCount="100000" sheet="1" selectLockedCells="1"/>
  <protectedRanges>
    <protectedRange sqref="J15:J24" name="Bereich6_1_1_1"/>
  </protectedRanges>
  <mergeCells count="37">
    <mergeCell ref="B22:C22"/>
    <mergeCell ref="B23:C23"/>
    <mergeCell ref="B24:C24"/>
    <mergeCell ref="B17:C17"/>
    <mergeCell ref="B18:C18"/>
    <mergeCell ref="B19:C19"/>
    <mergeCell ref="B20:C20"/>
    <mergeCell ref="B21:C21"/>
    <mergeCell ref="B8:C8"/>
    <mergeCell ref="D8:I8"/>
    <mergeCell ref="B2:K2"/>
    <mergeCell ref="J4:K4"/>
    <mergeCell ref="B4:C4"/>
    <mergeCell ref="B5:G5"/>
    <mergeCell ref="B6:C6"/>
    <mergeCell ref="D6:I6"/>
    <mergeCell ref="D23:E23"/>
    <mergeCell ref="B10:K10"/>
    <mergeCell ref="B11:K11"/>
    <mergeCell ref="G13:K13"/>
    <mergeCell ref="D15:E15"/>
    <mergeCell ref="D16:E16"/>
    <mergeCell ref="D17:E17"/>
    <mergeCell ref="D18:E18"/>
    <mergeCell ref="D19:E19"/>
    <mergeCell ref="D20:E20"/>
    <mergeCell ref="D21:E21"/>
    <mergeCell ref="D22:E22"/>
    <mergeCell ref="D14:E14"/>
    <mergeCell ref="B14:C14"/>
    <mergeCell ref="B15:C15"/>
    <mergeCell ref="B16:C16"/>
    <mergeCell ref="D24:E24"/>
    <mergeCell ref="B27:C27"/>
    <mergeCell ref="F27:K27"/>
    <mergeCell ref="B26:C26"/>
    <mergeCell ref="F26:K26"/>
  </mergeCells>
  <dataValidations count="8">
    <dataValidation type="decimal" allowBlank="1" showInputMessage="1" showErrorMessage="1" error="Es sind nur Eingaben von 0% bis 100% möglich." sqref="G15:K24">
      <formula1>0</formula1>
      <formula2>1</formula2>
    </dataValidation>
    <dataValidation allowBlank="1" error="Es sind maximal Personalaufwendungen in Höhe von 62.000 € pro Jahr und Vollzeitstelle förderfähig." sqref="G65430:H65439 IN65430:IO65439 SJ65430:SK65439 ACF65430:ACG65439 AMB65430:AMC65439 AVX65430:AVY65439 BFT65430:BFU65439 BPP65430:BPQ65439 BZL65430:BZM65439 CJH65430:CJI65439 CTD65430:CTE65439 DCZ65430:DDA65439 DMV65430:DMW65439 DWR65430:DWS65439 EGN65430:EGO65439 EQJ65430:EQK65439 FAF65430:FAG65439 FKB65430:FKC65439 FTX65430:FTY65439 GDT65430:GDU65439 GNP65430:GNQ65439 GXL65430:GXM65439 HHH65430:HHI65439 HRD65430:HRE65439 IAZ65430:IBA65439 IKV65430:IKW65439 IUR65430:IUS65439 JEN65430:JEO65439 JOJ65430:JOK65439 JYF65430:JYG65439 KIB65430:KIC65439 KRX65430:KRY65439 LBT65430:LBU65439 LLP65430:LLQ65439 LVL65430:LVM65439 MFH65430:MFI65439 MPD65430:MPE65439 MYZ65430:MZA65439 NIV65430:NIW65439 NSR65430:NSS65439 OCN65430:OCO65439 OMJ65430:OMK65439 OWF65430:OWG65439 PGB65430:PGC65439 PPX65430:PPY65439 PZT65430:PZU65439 QJP65430:QJQ65439 QTL65430:QTM65439 RDH65430:RDI65439 RND65430:RNE65439 RWZ65430:RXA65439 SGV65430:SGW65439 SQR65430:SQS65439 TAN65430:TAO65439 TKJ65430:TKK65439 TUF65430:TUG65439 UEB65430:UEC65439 UNX65430:UNY65439 UXT65430:UXU65439 VHP65430:VHQ65439 VRL65430:VRM65439 WBH65430:WBI65439 WLD65430:WLE65439 WUZ65430:WVA65439 G130966:H130975 IN130966:IO130975 SJ130966:SK130975 ACF130966:ACG130975 AMB130966:AMC130975 AVX130966:AVY130975 BFT130966:BFU130975 BPP130966:BPQ130975 BZL130966:BZM130975 CJH130966:CJI130975 CTD130966:CTE130975 DCZ130966:DDA130975 DMV130966:DMW130975 DWR130966:DWS130975 EGN130966:EGO130975 EQJ130966:EQK130975 FAF130966:FAG130975 FKB130966:FKC130975 FTX130966:FTY130975 GDT130966:GDU130975 GNP130966:GNQ130975 GXL130966:GXM130975 HHH130966:HHI130975 HRD130966:HRE130975 IAZ130966:IBA130975 IKV130966:IKW130975 IUR130966:IUS130975 JEN130966:JEO130975 JOJ130966:JOK130975 JYF130966:JYG130975 KIB130966:KIC130975 KRX130966:KRY130975 LBT130966:LBU130975 LLP130966:LLQ130975 LVL130966:LVM130975 MFH130966:MFI130975 MPD130966:MPE130975 MYZ130966:MZA130975 NIV130966:NIW130975 NSR130966:NSS130975 OCN130966:OCO130975 OMJ130966:OMK130975 OWF130966:OWG130975 PGB130966:PGC130975 PPX130966:PPY130975 PZT130966:PZU130975 QJP130966:QJQ130975 QTL130966:QTM130975 RDH130966:RDI130975 RND130966:RNE130975 RWZ130966:RXA130975 SGV130966:SGW130975 SQR130966:SQS130975 TAN130966:TAO130975 TKJ130966:TKK130975 TUF130966:TUG130975 UEB130966:UEC130975 UNX130966:UNY130975 UXT130966:UXU130975 VHP130966:VHQ130975 VRL130966:VRM130975 WBH130966:WBI130975 WLD130966:WLE130975 WUZ130966:WVA130975 G196502:H196511 IN196502:IO196511 SJ196502:SK196511 ACF196502:ACG196511 AMB196502:AMC196511 AVX196502:AVY196511 BFT196502:BFU196511 BPP196502:BPQ196511 BZL196502:BZM196511 CJH196502:CJI196511 CTD196502:CTE196511 DCZ196502:DDA196511 DMV196502:DMW196511 DWR196502:DWS196511 EGN196502:EGO196511 EQJ196502:EQK196511 FAF196502:FAG196511 FKB196502:FKC196511 FTX196502:FTY196511 GDT196502:GDU196511 GNP196502:GNQ196511 GXL196502:GXM196511 HHH196502:HHI196511 HRD196502:HRE196511 IAZ196502:IBA196511 IKV196502:IKW196511 IUR196502:IUS196511 JEN196502:JEO196511 JOJ196502:JOK196511 JYF196502:JYG196511 KIB196502:KIC196511 KRX196502:KRY196511 LBT196502:LBU196511 LLP196502:LLQ196511 LVL196502:LVM196511 MFH196502:MFI196511 MPD196502:MPE196511 MYZ196502:MZA196511 NIV196502:NIW196511 NSR196502:NSS196511 OCN196502:OCO196511 OMJ196502:OMK196511 OWF196502:OWG196511 PGB196502:PGC196511 PPX196502:PPY196511 PZT196502:PZU196511 QJP196502:QJQ196511 QTL196502:QTM196511 RDH196502:RDI196511 RND196502:RNE196511 RWZ196502:RXA196511 SGV196502:SGW196511 SQR196502:SQS196511 TAN196502:TAO196511 TKJ196502:TKK196511 TUF196502:TUG196511 UEB196502:UEC196511 UNX196502:UNY196511 UXT196502:UXU196511 VHP196502:VHQ196511 VRL196502:VRM196511 WBH196502:WBI196511 WLD196502:WLE196511 WUZ196502:WVA196511 G262038:H262047 IN262038:IO262047 SJ262038:SK262047 ACF262038:ACG262047 AMB262038:AMC262047 AVX262038:AVY262047 BFT262038:BFU262047 BPP262038:BPQ262047 BZL262038:BZM262047 CJH262038:CJI262047 CTD262038:CTE262047 DCZ262038:DDA262047 DMV262038:DMW262047 DWR262038:DWS262047 EGN262038:EGO262047 EQJ262038:EQK262047 FAF262038:FAG262047 FKB262038:FKC262047 FTX262038:FTY262047 GDT262038:GDU262047 GNP262038:GNQ262047 GXL262038:GXM262047 HHH262038:HHI262047 HRD262038:HRE262047 IAZ262038:IBA262047 IKV262038:IKW262047 IUR262038:IUS262047 JEN262038:JEO262047 JOJ262038:JOK262047 JYF262038:JYG262047 KIB262038:KIC262047 KRX262038:KRY262047 LBT262038:LBU262047 LLP262038:LLQ262047 LVL262038:LVM262047 MFH262038:MFI262047 MPD262038:MPE262047 MYZ262038:MZA262047 NIV262038:NIW262047 NSR262038:NSS262047 OCN262038:OCO262047 OMJ262038:OMK262047 OWF262038:OWG262047 PGB262038:PGC262047 PPX262038:PPY262047 PZT262038:PZU262047 QJP262038:QJQ262047 QTL262038:QTM262047 RDH262038:RDI262047 RND262038:RNE262047 RWZ262038:RXA262047 SGV262038:SGW262047 SQR262038:SQS262047 TAN262038:TAO262047 TKJ262038:TKK262047 TUF262038:TUG262047 UEB262038:UEC262047 UNX262038:UNY262047 UXT262038:UXU262047 VHP262038:VHQ262047 VRL262038:VRM262047 WBH262038:WBI262047 WLD262038:WLE262047 WUZ262038:WVA262047 G327574:H327583 IN327574:IO327583 SJ327574:SK327583 ACF327574:ACG327583 AMB327574:AMC327583 AVX327574:AVY327583 BFT327574:BFU327583 BPP327574:BPQ327583 BZL327574:BZM327583 CJH327574:CJI327583 CTD327574:CTE327583 DCZ327574:DDA327583 DMV327574:DMW327583 DWR327574:DWS327583 EGN327574:EGO327583 EQJ327574:EQK327583 FAF327574:FAG327583 FKB327574:FKC327583 FTX327574:FTY327583 GDT327574:GDU327583 GNP327574:GNQ327583 GXL327574:GXM327583 HHH327574:HHI327583 HRD327574:HRE327583 IAZ327574:IBA327583 IKV327574:IKW327583 IUR327574:IUS327583 JEN327574:JEO327583 JOJ327574:JOK327583 JYF327574:JYG327583 KIB327574:KIC327583 KRX327574:KRY327583 LBT327574:LBU327583 LLP327574:LLQ327583 LVL327574:LVM327583 MFH327574:MFI327583 MPD327574:MPE327583 MYZ327574:MZA327583 NIV327574:NIW327583 NSR327574:NSS327583 OCN327574:OCO327583 OMJ327574:OMK327583 OWF327574:OWG327583 PGB327574:PGC327583 PPX327574:PPY327583 PZT327574:PZU327583 QJP327574:QJQ327583 QTL327574:QTM327583 RDH327574:RDI327583 RND327574:RNE327583 RWZ327574:RXA327583 SGV327574:SGW327583 SQR327574:SQS327583 TAN327574:TAO327583 TKJ327574:TKK327583 TUF327574:TUG327583 UEB327574:UEC327583 UNX327574:UNY327583 UXT327574:UXU327583 VHP327574:VHQ327583 VRL327574:VRM327583 WBH327574:WBI327583 WLD327574:WLE327583 WUZ327574:WVA327583 G393110:H393119 IN393110:IO393119 SJ393110:SK393119 ACF393110:ACG393119 AMB393110:AMC393119 AVX393110:AVY393119 BFT393110:BFU393119 BPP393110:BPQ393119 BZL393110:BZM393119 CJH393110:CJI393119 CTD393110:CTE393119 DCZ393110:DDA393119 DMV393110:DMW393119 DWR393110:DWS393119 EGN393110:EGO393119 EQJ393110:EQK393119 FAF393110:FAG393119 FKB393110:FKC393119 FTX393110:FTY393119 GDT393110:GDU393119 GNP393110:GNQ393119 GXL393110:GXM393119 HHH393110:HHI393119 HRD393110:HRE393119 IAZ393110:IBA393119 IKV393110:IKW393119 IUR393110:IUS393119 JEN393110:JEO393119 JOJ393110:JOK393119 JYF393110:JYG393119 KIB393110:KIC393119 KRX393110:KRY393119 LBT393110:LBU393119 LLP393110:LLQ393119 LVL393110:LVM393119 MFH393110:MFI393119 MPD393110:MPE393119 MYZ393110:MZA393119 NIV393110:NIW393119 NSR393110:NSS393119 OCN393110:OCO393119 OMJ393110:OMK393119 OWF393110:OWG393119 PGB393110:PGC393119 PPX393110:PPY393119 PZT393110:PZU393119 QJP393110:QJQ393119 QTL393110:QTM393119 RDH393110:RDI393119 RND393110:RNE393119 RWZ393110:RXA393119 SGV393110:SGW393119 SQR393110:SQS393119 TAN393110:TAO393119 TKJ393110:TKK393119 TUF393110:TUG393119 UEB393110:UEC393119 UNX393110:UNY393119 UXT393110:UXU393119 VHP393110:VHQ393119 VRL393110:VRM393119 WBH393110:WBI393119 WLD393110:WLE393119 WUZ393110:WVA393119 G458646:H458655 IN458646:IO458655 SJ458646:SK458655 ACF458646:ACG458655 AMB458646:AMC458655 AVX458646:AVY458655 BFT458646:BFU458655 BPP458646:BPQ458655 BZL458646:BZM458655 CJH458646:CJI458655 CTD458646:CTE458655 DCZ458646:DDA458655 DMV458646:DMW458655 DWR458646:DWS458655 EGN458646:EGO458655 EQJ458646:EQK458655 FAF458646:FAG458655 FKB458646:FKC458655 FTX458646:FTY458655 GDT458646:GDU458655 GNP458646:GNQ458655 GXL458646:GXM458655 HHH458646:HHI458655 HRD458646:HRE458655 IAZ458646:IBA458655 IKV458646:IKW458655 IUR458646:IUS458655 JEN458646:JEO458655 JOJ458646:JOK458655 JYF458646:JYG458655 KIB458646:KIC458655 KRX458646:KRY458655 LBT458646:LBU458655 LLP458646:LLQ458655 LVL458646:LVM458655 MFH458646:MFI458655 MPD458646:MPE458655 MYZ458646:MZA458655 NIV458646:NIW458655 NSR458646:NSS458655 OCN458646:OCO458655 OMJ458646:OMK458655 OWF458646:OWG458655 PGB458646:PGC458655 PPX458646:PPY458655 PZT458646:PZU458655 QJP458646:QJQ458655 QTL458646:QTM458655 RDH458646:RDI458655 RND458646:RNE458655 RWZ458646:RXA458655 SGV458646:SGW458655 SQR458646:SQS458655 TAN458646:TAO458655 TKJ458646:TKK458655 TUF458646:TUG458655 UEB458646:UEC458655 UNX458646:UNY458655 UXT458646:UXU458655 VHP458646:VHQ458655 VRL458646:VRM458655 WBH458646:WBI458655 WLD458646:WLE458655 WUZ458646:WVA458655 G524182:H524191 IN524182:IO524191 SJ524182:SK524191 ACF524182:ACG524191 AMB524182:AMC524191 AVX524182:AVY524191 BFT524182:BFU524191 BPP524182:BPQ524191 BZL524182:BZM524191 CJH524182:CJI524191 CTD524182:CTE524191 DCZ524182:DDA524191 DMV524182:DMW524191 DWR524182:DWS524191 EGN524182:EGO524191 EQJ524182:EQK524191 FAF524182:FAG524191 FKB524182:FKC524191 FTX524182:FTY524191 GDT524182:GDU524191 GNP524182:GNQ524191 GXL524182:GXM524191 HHH524182:HHI524191 HRD524182:HRE524191 IAZ524182:IBA524191 IKV524182:IKW524191 IUR524182:IUS524191 JEN524182:JEO524191 JOJ524182:JOK524191 JYF524182:JYG524191 KIB524182:KIC524191 KRX524182:KRY524191 LBT524182:LBU524191 LLP524182:LLQ524191 LVL524182:LVM524191 MFH524182:MFI524191 MPD524182:MPE524191 MYZ524182:MZA524191 NIV524182:NIW524191 NSR524182:NSS524191 OCN524182:OCO524191 OMJ524182:OMK524191 OWF524182:OWG524191 PGB524182:PGC524191 PPX524182:PPY524191 PZT524182:PZU524191 QJP524182:QJQ524191 QTL524182:QTM524191 RDH524182:RDI524191 RND524182:RNE524191 RWZ524182:RXA524191 SGV524182:SGW524191 SQR524182:SQS524191 TAN524182:TAO524191 TKJ524182:TKK524191 TUF524182:TUG524191 UEB524182:UEC524191 UNX524182:UNY524191 UXT524182:UXU524191 VHP524182:VHQ524191 VRL524182:VRM524191 WBH524182:WBI524191 WLD524182:WLE524191 WUZ524182:WVA524191 G589718:H589727 IN589718:IO589727 SJ589718:SK589727 ACF589718:ACG589727 AMB589718:AMC589727 AVX589718:AVY589727 BFT589718:BFU589727 BPP589718:BPQ589727 BZL589718:BZM589727 CJH589718:CJI589727 CTD589718:CTE589727 DCZ589718:DDA589727 DMV589718:DMW589727 DWR589718:DWS589727 EGN589718:EGO589727 EQJ589718:EQK589727 FAF589718:FAG589727 FKB589718:FKC589727 FTX589718:FTY589727 GDT589718:GDU589727 GNP589718:GNQ589727 GXL589718:GXM589727 HHH589718:HHI589727 HRD589718:HRE589727 IAZ589718:IBA589727 IKV589718:IKW589727 IUR589718:IUS589727 JEN589718:JEO589727 JOJ589718:JOK589727 JYF589718:JYG589727 KIB589718:KIC589727 KRX589718:KRY589727 LBT589718:LBU589727 LLP589718:LLQ589727 LVL589718:LVM589727 MFH589718:MFI589727 MPD589718:MPE589727 MYZ589718:MZA589727 NIV589718:NIW589727 NSR589718:NSS589727 OCN589718:OCO589727 OMJ589718:OMK589727 OWF589718:OWG589727 PGB589718:PGC589727 PPX589718:PPY589727 PZT589718:PZU589727 QJP589718:QJQ589727 QTL589718:QTM589727 RDH589718:RDI589727 RND589718:RNE589727 RWZ589718:RXA589727 SGV589718:SGW589727 SQR589718:SQS589727 TAN589718:TAO589727 TKJ589718:TKK589727 TUF589718:TUG589727 UEB589718:UEC589727 UNX589718:UNY589727 UXT589718:UXU589727 VHP589718:VHQ589727 VRL589718:VRM589727 WBH589718:WBI589727 WLD589718:WLE589727 WUZ589718:WVA589727 G655254:H655263 IN655254:IO655263 SJ655254:SK655263 ACF655254:ACG655263 AMB655254:AMC655263 AVX655254:AVY655263 BFT655254:BFU655263 BPP655254:BPQ655263 BZL655254:BZM655263 CJH655254:CJI655263 CTD655254:CTE655263 DCZ655254:DDA655263 DMV655254:DMW655263 DWR655254:DWS655263 EGN655254:EGO655263 EQJ655254:EQK655263 FAF655254:FAG655263 FKB655254:FKC655263 FTX655254:FTY655263 GDT655254:GDU655263 GNP655254:GNQ655263 GXL655254:GXM655263 HHH655254:HHI655263 HRD655254:HRE655263 IAZ655254:IBA655263 IKV655254:IKW655263 IUR655254:IUS655263 JEN655254:JEO655263 JOJ655254:JOK655263 JYF655254:JYG655263 KIB655254:KIC655263 KRX655254:KRY655263 LBT655254:LBU655263 LLP655254:LLQ655263 LVL655254:LVM655263 MFH655254:MFI655263 MPD655254:MPE655263 MYZ655254:MZA655263 NIV655254:NIW655263 NSR655254:NSS655263 OCN655254:OCO655263 OMJ655254:OMK655263 OWF655254:OWG655263 PGB655254:PGC655263 PPX655254:PPY655263 PZT655254:PZU655263 QJP655254:QJQ655263 QTL655254:QTM655263 RDH655254:RDI655263 RND655254:RNE655263 RWZ655254:RXA655263 SGV655254:SGW655263 SQR655254:SQS655263 TAN655254:TAO655263 TKJ655254:TKK655263 TUF655254:TUG655263 UEB655254:UEC655263 UNX655254:UNY655263 UXT655254:UXU655263 VHP655254:VHQ655263 VRL655254:VRM655263 WBH655254:WBI655263 WLD655254:WLE655263 WUZ655254:WVA655263 G720790:H720799 IN720790:IO720799 SJ720790:SK720799 ACF720790:ACG720799 AMB720790:AMC720799 AVX720790:AVY720799 BFT720790:BFU720799 BPP720790:BPQ720799 BZL720790:BZM720799 CJH720790:CJI720799 CTD720790:CTE720799 DCZ720790:DDA720799 DMV720790:DMW720799 DWR720790:DWS720799 EGN720790:EGO720799 EQJ720790:EQK720799 FAF720790:FAG720799 FKB720790:FKC720799 FTX720790:FTY720799 GDT720790:GDU720799 GNP720790:GNQ720799 GXL720790:GXM720799 HHH720790:HHI720799 HRD720790:HRE720799 IAZ720790:IBA720799 IKV720790:IKW720799 IUR720790:IUS720799 JEN720790:JEO720799 JOJ720790:JOK720799 JYF720790:JYG720799 KIB720790:KIC720799 KRX720790:KRY720799 LBT720790:LBU720799 LLP720790:LLQ720799 LVL720790:LVM720799 MFH720790:MFI720799 MPD720790:MPE720799 MYZ720790:MZA720799 NIV720790:NIW720799 NSR720790:NSS720799 OCN720790:OCO720799 OMJ720790:OMK720799 OWF720790:OWG720799 PGB720790:PGC720799 PPX720790:PPY720799 PZT720790:PZU720799 QJP720790:QJQ720799 QTL720790:QTM720799 RDH720790:RDI720799 RND720790:RNE720799 RWZ720790:RXA720799 SGV720790:SGW720799 SQR720790:SQS720799 TAN720790:TAO720799 TKJ720790:TKK720799 TUF720790:TUG720799 UEB720790:UEC720799 UNX720790:UNY720799 UXT720790:UXU720799 VHP720790:VHQ720799 VRL720790:VRM720799 WBH720790:WBI720799 WLD720790:WLE720799 WUZ720790:WVA720799 G786326:H786335 IN786326:IO786335 SJ786326:SK786335 ACF786326:ACG786335 AMB786326:AMC786335 AVX786326:AVY786335 BFT786326:BFU786335 BPP786326:BPQ786335 BZL786326:BZM786335 CJH786326:CJI786335 CTD786326:CTE786335 DCZ786326:DDA786335 DMV786326:DMW786335 DWR786326:DWS786335 EGN786326:EGO786335 EQJ786326:EQK786335 FAF786326:FAG786335 FKB786326:FKC786335 FTX786326:FTY786335 GDT786326:GDU786335 GNP786326:GNQ786335 GXL786326:GXM786335 HHH786326:HHI786335 HRD786326:HRE786335 IAZ786326:IBA786335 IKV786326:IKW786335 IUR786326:IUS786335 JEN786326:JEO786335 JOJ786326:JOK786335 JYF786326:JYG786335 KIB786326:KIC786335 KRX786326:KRY786335 LBT786326:LBU786335 LLP786326:LLQ786335 LVL786326:LVM786335 MFH786326:MFI786335 MPD786326:MPE786335 MYZ786326:MZA786335 NIV786326:NIW786335 NSR786326:NSS786335 OCN786326:OCO786335 OMJ786326:OMK786335 OWF786326:OWG786335 PGB786326:PGC786335 PPX786326:PPY786335 PZT786326:PZU786335 QJP786326:QJQ786335 QTL786326:QTM786335 RDH786326:RDI786335 RND786326:RNE786335 RWZ786326:RXA786335 SGV786326:SGW786335 SQR786326:SQS786335 TAN786326:TAO786335 TKJ786326:TKK786335 TUF786326:TUG786335 UEB786326:UEC786335 UNX786326:UNY786335 UXT786326:UXU786335 VHP786326:VHQ786335 VRL786326:VRM786335 WBH786326:WBI786335 WLD786326:WLE786335 WUZ786326:WVA786335 G851862:H851871 IN851862:IO851871 SJ851862:SK851871 ACF851862:ACG851871 AMB851862:AMC851871 AVX851862:AVY851871 BFT851862:BFU851871 BPP851862:BPQ851871 BZL851862:BZM851871 CJH851862:CJI851871 CTD851862:CTE851871 DCZ851862:DDA851871 DMV851862:DMW851871 DWR851862:DWS851871 EGN851862:EGO851871 EQJ851862:EQK851871 FAF851862:FAG851871 FKB851862:FKC851871 FTX851862:FTY851871 GDT851862:GDU851871 GNP851862:GNQ851871 GXL851862:GXM851871 HHH851862:HHI851871 HRD851862:HRE851871 IAZ851862:IBA851871 IKV851862:IKW851871 IUR851862:IUS851871 JEN851862:JEO851871 JOJ851862:JOK851871 JYF851862:JYG851871 KIB851862:KIC851871 KRX851862:KRY851871 LBT851862:LBU851871 LLP851862:LLQ851871 LVL851862:LVM851871 MFH851862:MFI851871 MPD851862:MPE851871 MYZ851862:MZA851871 NIV851862:NIW851871 NSR851862:NSS851871 OCN851862:OCO851871 OMJ851862:OMK851871 OWF851862:OWG851871 PGB851862:PGC851871 PPX851862:PPY851871 PZT851862:PZU851871 QJP851862:QJQ851871 QTL851862:QTM851871 RDH851862:RDI851871 RND851862:RNE851871 RWZ851862:RXA851871 SGV851862:SGW851871 SQR851862:SQS851871 TAN851862:TAO851871 TKJ851862:TKK851871 TUF851862:TUG851871 UEB851862:UEC851871 UNX851862:UNY851871 UXT851862:UXU851871 VHP851862:VHQ851871 VRL851862:VRM851871 WBH851862:WBI851871 WLD851862:WLE851871 WUZ851862:WVA851871 G917398:H917407 IN917398:IO917407 SJ917398:SK917407 ACF917398:ACG917407 AMB917398:AMC917407 AVX917398:AVY917407 BFT917398:BFU917407 BPP917398:BPQ917407 BZL917398:BZM917407 CJH917398:CJI917407 CTD917398:CTE917407 DCZ917398:DDA917407 DMV917398:DMW917407 DWR917398:DWS917407 EGN917398:EGO917407 EQJ917398:EQK917407 FAF917398:FAG917407 FKB917398:FKC917407 FTX917398:FTY917407 GDT917398:GDU917407 GNP917398:GNQ917407 GXL917398:GXM917407 HHH917398:HHI917407 HRD917398:HRE917407 IAZ917398:IBA917407 IKV917398:IKW917407 IUR917398:IUS917407 JEN917398:JEO917407 JOJ917398:JOK917407 JYF917398:JYG917407 KIB917398:KIC917407 KRX917398:KRY917407 LBT917398:LBU917407 LLP917398:LLQ917407 LVL917398:LVM917407 MFH917398:MFI917407 MPD917398:MPE917407 MYZ917398:MZA917407 NIV917398:NIW917407 NSR917398:NSS917407 OCN917398:OCO917407 OMJ917398:OMK917407 OWF917398:OWG917407 PGB917398:PGC917407 PPX917398:PPY917407 PZT917398:PZU917407 QJP917398:QJQ917407 QTL917398:QTM917407 RDH917398:RDI917407 RND917398:RNE917407 RWZ917398:RXA917407 SGV917398:SGW917407 SQR917398:SQS917407 TAN917398:TAO917407 TKJ917398:TKK917407 TUF917398:TUG917407 UEB917398:UEC917407 UNX917398:UNY917407 UXT917398:UXU917407 VHP917398:VHQ917407 VRL917398:VRM917407 WBH917398:WBI917407 WLD917398:WLE917407 WUZ917398:WVA917407 G982934:H982943 IN982934:IO982943 SJ982934:SK982943 ACF982934:ACG982943 AMB982934:AMC982943 AVX982934:AVY982943 BFT982934:BFU982943 BPP982934:BPQ982943 BZL982934:BZM982943 CJH982934:CJI982943 CTD982934:CTE982943 DCZ982934:DDA982943 DMV982934:DMW982943 DWR982934:DWS982943 EGN982934:EGO982943 EQJ982934:EQK982943 FAF982934:FAG982943 FKB982934:FKC982943 FTX982934:FTY982943 GDT982934:GDU982943 GNP982934:GNQ982943 GXL982934:GXM982943 HHH982934:HHI982943 HRD982934:HRE982943 IAZ982934:IBA982943 IKV982934:IKW982943 IUR982934:IUS982943 JEN982934:JEO982943 JOJ982934:JOK982943 JYF982934:JYG982943 KIB982934:KIC982943 KRX982934:KRY982943 LBT982934:LBU982943 LLP982934:LLQ982943 LVL982934:LVM982943 MFH982934:MFI982943 MPD982934:MPE982943 MYZ982934:MZA982943 NIV982934:NIW982943 NSR982934:NSS982943 OCN982934:OCO982943 OMJ982934:OMK982943 OWF982934:OWG982943 PGB982934:PGC982943 PPX982934:PPY982943 PZT982934:PZU982943 QJP982934:QJQ982943 QTL982934:QTM982943 RDH982934:RDI982943 RND982934:RNE982943 RWZ982934:RXA982943 SGV982934:SGW982943 SQR982934:SQS982943 TAN982934:TAO982943 TKJ982934:TKK982943 TUF982934:TUG982943 UEB982934:UEC982943 UNX982934:UNY982943 UXT982934:UXU982943 VHP982934:VHQ982943 VRL982934:VRM982943 WBH982934:WBI982943 WLD982934:WLE982943 WUZ982934:WVA982943 G65525:H65534 IN65525:IO65534 SJ65525:SK65534 ACF65525:ACG65534 AMB65525:AMC65534 AVX65525:AVY65534 BFT65525:BFU65534 BPP65525:BPQ65534 BZL65525:BZM65534 CJH65525:CJI65534 CTD65525:CTE65534 DCZ65525:DDA65534 DMV65525:DMW65534 DWR65525:DWS65534 EGN65525:EGO65534 EQJ65525:EQK65534 FAF65525:FAG65534 FKB65525:FKC65534 FTX65525:FTY65534 GDT65525:GDU65534 GNP65525:GNQ65534 GXL65525:GXM65534 HHH65525:HHI65534 HRD65525:HRE65534 IAZ65525:IBA65534 IKV65525:IKW65534 IUR65525:IUS65534 JEN65525:JEO65534 JOJ65525:JOK65534 JYF65525:JYG65534 KIB65525:KIC65534 KRX65525:KRY65534 LBT65525:LBU65534 LLP65525:LLQ65534 LVL65525:LVM65534 MFH65525:MFI65534 MPD65525:MPE65534 MYZ65525:MZA65534 NIV65525:NIW65534 NSR65525:NSS65534 OCN65525:OCO65534 OMJ65525:OMK65534 OWF65525:OWG65534 PGB65525:PGC65534 PPX65525:PPY65534 PZT65525:PZU65534 QJP65525:QJQ65534 QTL65525:QTM65534 RDH65525:RDI65534 RND65525:RNE65534 RWZ65525:RXA65534 SGV65525:SGW65534 SQR65525:SQS65534 TAN65525:TAO65534 TKJ65525:TKK65534 TUF65525:TUG65534 UEB65525:UEC65534 UNX65525:UNY65534 UXT65525:UXU65534 VHP65525:VHQ65534 VRL65525:VRM65534 WBH65525:WBI65534 WLD65525:WLE65534 WUZ65525:WVA65534 G131061:H131070 IN131061:IO131070 SJ131061:SK131070 ACF131061:ACG131070 AMB131061:AMC131070 AVX131061:AVY131070 BFT131061:BFU131070 BPP131061:BPQ131070 BZL131061:BZM131070 CJH131061:CJI131070 CTD131061:CTE131070 DCZ131061:DDA131070 DMV131061:DMW131070 DWR131061:DWS131070 EGN131061:EGO131070 EQJ131061:EQK131070 FAF131061:FAG131070 FKB131061:FKC131070 FTX131061:FTY131070 GDT131061:GDU131070 GNP131061:GNQ131070 GXL131061:GXM131070 HHH131061:HHI131070 HRD131061:HRE131070 IAZ131061:IBA131070 IKV131061:IKW131070 IUR131061:IUS131070 JEN131061:JEO131070 JOJ131061:JOK131070 JYF131061:JYG131070 KIB131061:KIC131070 KRX131061:KRY131070 LBT131061:LBU131070 LLP131061:LLQ131070 LVL131061:LVM131070 MFH131061:MFI131070 MPD131061:MPE131070 MYZ131061:MZA131070 NIV131061:NIW131070 NSR131061:NSS131070 OCN131061:OCO131070 OMJ131061:OMK131070 OWF131061:OWG131070 PGB131061:PGC131070 PPX131061:PPY131070 PZT131061:PZU131070 QJP131061:QJQ131070 QTL131061:QTM131070 RDH131061:RDI131070 RND131061:RNE131070 RWZ131061:RXA131070 SGV131061:SGW131070 SQR131061:SQS131070 TAN131061:TAO131070 TKJ131061:TKK131070 TUF131061:TUG131070 UEB131061:UEC131070 UNX131061:UNY131070 UXT131061:UXU131070 VHP131061:VHQ131070 VRL131061:VRM131070 WBH131061:WBI131070 WLD131061:WLE131070 WUZ131061:WVA131070 G196597:H196606 IN196597:IO196606 SJ196597:SK196606 ACF196597:ACG196606 AMB196597:AMC196606 AVX196597:AVY196606 BFT196597:BFU196606 BPP196597:BPQ196606 BZL196597:BZM196606 CJH196597:CJI196606 CTD196597:CTE196606 DCZ196597:DDA196606 DMV196597:DMW196606 DWR196597:DWS196606 EGN196597:EGO196606 EQJ196597:EQK196606 FAF196597:FAG196606 FKB196597:FKC196606 FTX196597:FTY196606 GDT196597:GDU196606 GNP196597:GNQ196606 GXL196597:GXM196606 HHH196597:HHI196606 HRD196597:HRE196606 IAZ196597:IBA196606 IKV196597:IKW196606 IUR196597:IUS196606 JEN196597:JEO196606 JOJ196597:JOK196606 JYF196597:JYG196606 KIB196597:KIC196606 KRX196597:KRY196606 LBT196597:LBU196606 LLP196597:LLQ196606 LVL196597:LVM196606 MFH196597:MFI196606 MPD196597:MPE196606 MYZ196597:MZA196606 NIV196597:NIW196606 NSR196597:NSS196606 OCN196597:OCO196606 OMJ196597:OMK196606 OWF196597:OWG196606 PGB196597:PGC196606 PPX196597:PPY196606 PZT196597:PZU196606 QJP196597:QJQ196606 QTL196597:QTM196606 RDH196597:RDI196606 RND196597:RNE196606 RWZ196597:RXA196606 SGV196597:SGW196606 SQR196597:SQS196606 TAN196597:TAO196606 TKJ196597:TKK196606 TUF196597:TUG196606 UEB196597:UEC196606 UNX196597:UNY196606 UXT196597:UXU196606 VHP196597:VHQ196606 VRL196597:VRM196606 WBH196597:WBI196606 WLD196597:WLE196606 WUZ196597:WVA196606 G262133:H262142 IN262133:IO262142 SJ262133:SK262142 ACF262133:ACG262142 AMB262133:AMC262142 AVX262133:AVY262142 BFT262133:BFU262142 BPP262133:BPQ262142 BZL262133:BZM262142 CJH262133:CJI262142 CTD262133:CTE262142 DCZ262133:DDA262142 DMV262133:DMW262142 DWR262133:DWS262142 EGN262133:EGO262142 EQJ262133:EQK262142 FAF262133:FAG262142 FKB262133:FKC262142 FTX262133:FTY262142 GDT262133:GDU262142 GNP262133:GNQ262142 GXL262133:GXM262142 HHH262133:HHI262142 HRD262133:HRE262142 IAZ262133:IBA262142 IKV262133:IKW262142 IUR262133:IUS262142 JEN262133:JEO262142 JOJ262133:JOK262142 JYF262133:JYG262142 KIB262133:KIC262142 KRX262133:KRY262142 LBT262133:LBU262142 LLP262133:LLQ262142 LVL262133:LVM262142 MFH262133:MFI262142 MPD262133:MPE262142 MYZ262133:MZA262142 NIV262133:NIW262142 NSR262133:NSS262142 OCN262133:OCO262142 OMJ262133:OMK262142 OWF262133:OWG262142 PGB262133:PGC262142 PPX262133:PPY262142 PZT262133:PZU262142 QJP262133:QJQ262142 QTL262133:QTM262142 RDH262133:RDI262142 RND262133:RNE262142 RWZ262133:RXA262142 SGV262133:SGW262142 SQR262133:SQS262142 TAN262133:TAO262142 TKJ262133:TKK262142 TUF262133:TUG262142 UEB262133:UEC262142 UNX262133:UNY262142 UXT262133:UXU262142 VHP262133:VHQ262142 VRL262133:VRM262142 WBH262133:WBI262142 WLD262133:WLE262142 WUZ262133:WVA262142 G327669:H327678 IN327669:IO327678 SJ327669:SK327678 ACF327669:ACG327678 AMB327669:AMC327678 AVX327669:AVY327678 BFT327669:BFU327678 BPP327669:BPQ327678 BZL327669:BZM327678 CJH327669:CJI327678 CTD327669:CTE327678 DCZ327669:DDA327678 DMV327669:DMW327678 DWR327669:DWS327678 EGN327669:EGO327678 EQJ327669:EQK327678 FAF327669:FAG327678 FKB327669:FKC327678 FTX327669:FTY327678 GDT327669:GDU327678 GNP327669:GNQ327678 GXL327669:GXM327678 HHH327669:HHI327678 HRD327669:HRE327678 IAZ327669:IBA327678 IKV327669:IKW327678 IUR327669:IUS327678 JEN327669:JEO327678 JOJ327669:JOK327678 JYF327669:JYG327678 KIB327669:KIC327678 KRX327669:KRY327678 LBT327669:LBU327678 LLP327669:LLQ327678 LVL327669:LVM327678 MFH327669:MFI327678 MPD327669:MPE327678 MYZ327669:MZA327678 NIV327669:NIW327678 NSR327669:NSS327678 OCN327669:OCO327678 OMJ327669:OMK327678 OWF327669:OWG327678 PGB327669:PGC327678 PPX327669:PPY327678 PZT327669:PZU327678 QJP327669:QJQ327678 QTL327669:QTM327678 RDH327669:RDI327678 RND327669:RNE327678 RWZ327669:RXA327678 SGV327669:SGW327678 SQR327669:SQS327678 TAN327669:TAO327678 TKJ327669:TKK327678 TUF327669:TUG327678 UEB327669:UEC327678 UNX327669:UNY327678 UXT327669:UXU327678 VHP327669:VHQ327678 VRL327669:VRM327678 WBH327669:WBI327678 WLD327669:WLE327678 WUZ327669:WVA327678 G393205:H393214 IN393205:IO393214 SJ393205:SK393214 ACF393205:ACG393214 AMB393205:AMC393214 AVX393205:AVY393214 BFT393205:BFU393214 BPP393205:BPQ393214 BZL393205:BZM393214 CJH393205:CJI393214 CTD393205:CTE393214 DCZ393205:DDA393214 DMV393205:DMW393214 DWR393205:DWS393214 EGN393205:EGO393214 EQJ393205:EQK393214 FAF393205:FAG393214 FKB393205:FKC393214 FTX393205:FTY393214 GDT393205:GDU393214 GNP393205:GNQ393214 GXL393205:GXM393214 HHH393205:HHI393214 HRD393205:HRE393214 IAZ393205:IBA393214 IKV393205:IKW393214 IUR393205:IUS393214 JEN393205:JEO393214 JOJ393205:JOK393214 JYF393205:JYG393214 KIB393205:KIC393214 KRX393205:KRY393214 LBT393205:LBU393214 LLP393205:LLQ393214 LVL393205:LVM393214 MFH393205:MFI393214 MPD393205:MPE393214 MYZ393205:MZA393214 NIV393205:NIW393214 NSR393205:NSS393214 OCN393205:OCO393214 OMJ393205:OMK393214 OWF393205:OWG393214 PGB393205:PGC393214 PPX393205:PPY393214 PZT393205:PZU393214 QJP393205:QJQ393214 QTL393205:QTM393214 RDH393205:RDI393214 RND393205:RNE393214 RWZ393205:RXA393214 SGV393205:SGW393214 SQR393205:SQS393214 TAN393205:TAO393214 TKJ393205:TKK393214 TUF393205:TUG393214 UEB393205:UEC393214 UNX393205:UNY393214 UXT393205:UXU393214 VHP393205:VHQ393214 VRL393205:VRM393214 WBH393205:WBI393214 WLD393205:WLE393214 WUZ393205:WVA393214 G458741:H458750 IN458741:IO458750 SJ458741:SK458750 ACF458741:ACG458750 AMB458741:AMC458750 AVX458741:AVY458750 BFT458741:BFU458750 BPP458741:BPQ458750 BZL458741:BZM458750 CJH458741:CJI458750 CTD458741:CTE458750 DCZ458741:DDA458750 DMV458741:DMW458750 DWR458741:DWS458750 EGN458741:EGO458750 EQJ458741:EQK458750 FAF458741:FAG458750 FKB458741:FKC458750 FTX458741:FTY458750 GDT458741:GDU458750 GNP458741:GNQ458750 GXL458741:GXM458750 HHH458741:HHI458750 HRD458741:HRE458750 IAZ458741:IBA458750 IKV458741:IKW458750 IUR458741:IUS458750 JEN458741:JEO458750 JOJ458741:JOK458750 JYF458741:JYG458750 KIB458741:KIC458750 KRX458741:KRY458750 LBT458741:LBU458750 LLP458741:LLQ458750 LVL458741:LVM458750 MFH458741:MFI458750 MPD458741:MPE458750 MYZ458741:MZA458750 NIV458741:NIW458750 NSR458741:NSS458750 OCN458741:OCO458750 OMJ458741:OMK458750 OWF458741:OWG458750 PGB458741:PGC458750 PPX458741:PPY458750 PZT458741:PZU458750 QJP458741:QJQ458750 QTL458741:QTM458750 RDH458741:RDI458750 RND458741:RNE458750 RWZ458741:RXA458750 SGV458741:SGW458750 SQR458741:SQS458750 TAN458741:TAO458750 TKJ458741:TKK458750 TUF458741:TUG458750 UEB458741:UEC458750 UNX458741:UNY458750 UXT458741:UXU458750 VHP458741:VHQ458750 VRL458741:VRM458750 WBH458741:WBI458750 WLD458741:WLE458750 WUZ458741:WVA458750 G524277:H524286 IN524277:IO524286 SJ524277:SK524286 ACF524277:ACG524286 AMB524277:AMC524286 AVX524277:AVY524286 BFT524277:BFU524286 BPP524277:BPQ524286 BZL524277:BZM524286 CJH524277:CJI524286 CTD524277:CTE524286 DCZ524277:DDA524286 DMV524277:DMW524286 DWR524277:DWS524286 EGN524277:EGO524286 EQJ524277:EQK524286 FAF524277:FAG524286 FKB524277:FKC524286 FTX524277:FTY524286 GDT524277:GDU524286 GNP524277:GNQ524286 GXL524277:GXM524286 HHH524277:HHI524286 HRD524277:HRE524286 IAZ524277:IBA524286 IKV524277:IKW524286 IUR524277:IUS524286 JEN524277:JEO524286 JOJ524277:JOK524286 JYF524277:JYG524286 KIB524277:KIC524286 KRX524277:KRY524286 LBT524277:LBU524286 LLP524277:LLQ524286 LVL524277:LVM524286 MFH524277:MFI524286 MPD524277:MPE524286 MYZ524277:MZA524286 NIV524277:NIW524286 NSR524277:NSS524286 OCN524277:OCO524286 OMJ524277:OMK524286 OWF524277:OWG524286 PGB524277:PGC524286 PPX524277:PPY524286 PZT524277:PZU524286 QJP524277:QJQ524286 QTL524277:QTM524286 RDH524277:RDI524286 RND524277:RNE524286 RWZ524277:RXA524286 SGV524277:SGW524286 SQR524277:SQS524286 TAN524277:TAO524286 TKJ524277:TKK524286 TUF524277:TUG524286 UEB524277:UEC524286 UNX524277:UNY524286 UXT524277:UXU524286 VHP524277:VHQ524286 VRL524277:VRM524286 WBH524277:WBI524286 WLD524277:WLE524286 WUZ524277:WVA524286 G589813:H589822 IN589813:IO589822 SJ589813:SK589822 ACF589813:ACG589822 AMB589813:AMC589822 AVX589813:AVY589822 BFT589813:BFU589822 BPP589813:BPQ589822 BZL589813:BZM589822 CJH589813:CJI589822 CTD589813:CTE589822 DCZ589813:DDA589822 DMV589813:DMW589822 DWR589813:DWS589822 EGN589813:EGO589822 EQJ589813:EQK589822 FAF589813:FAG589822 FKB589813:FKC589822 FTX589813:FTY589822 GDT589813:GDU589822 GNP589813:GNQ589822 GXL589813:GXM589822 HHH589813:HHI589822 HRD589813:HRE589822 IAZ589813:IBA589822 IKV589813:IKW589822 IUR589813:IUS589822 JEN589813:JEO589822 JOJ589813:JOK589822 JYF589813:JYG589822 KIB589813:KIC589822 KRX589813:KRY589822 LBT589813:LBU589822 LLP589813:LLQ589822 LVL589813:LVM589822 MFH589813:MFI589822 MPD589813:MPE589822 MYZ589813:MZA589822 NIV589813:NIW589822 NSR589813:NSS589822 OCN589813:OCO589822 OMJ589813:OMK589822 OWF589813:OWG589822 PGB589813:PGC589822 PPX589813:PPY589822 PZT589813:PZU589822 QJP589813:QJQ589822 QTL589813:QTM589822 RDH589813:RDI589822 RND589813:RNE589822 RWZ589813:RXA589822 SGV589813:SGW589822 SQR589813:SQS589822 TAN589813:TAO589822 TKJ589813:TKK589822 TUF589813:TUG589822 UEB589813:UEC589822 UNX589813:UNY589822 UXT589813:UXU589822 VHP589813:VHQ589822 VRL589813:VRM589822 WBH589813:WBI589822 WLD589813:WLE589822 WUZ589813:WVA589822 G655349:H655358 IN655349:IO655358 SJ655349:SK655358 ACF655349:ACG655358 AMB655349:AMC655358 AVX655349:AVY655358 BFT655349:BFU655358 BPP655349:BPQ655358 BZL655349:BZM655358 CJH655349:CJI655358 CTD655349:CTE655358 DCZ655349:DDA655358 DMV655349:DMW655358 DWR655349:DWS655358 EGN655349:EGO655358 EQJ655349:EQK655358 FAF655349:FAG655358 FKB655349:FKC655358 FTX655349:FTY655358 GDT655349:GDU655358 GNP655349:GNQ655358 GXL655349:GXM655358 HHH655349:HHI655358 HRD655349:HRE655358 IAZ655349:IBA655358 IKV655349:IKW655358 IUR655349:IUS655358 JEN655349:JEO655358 JOJ655349:JOK655358 JYF655349:JYG655358 KIB655349:KIC655358 KRX655349:KRY655358 LBT655349:LBU655358 LLP655349:LLQ655358 LVL655349:LVM655358 MFH655349:MFI655358 MPD655349:MPE655358 MYZ655349:MZA655358 NIV655349:NIW655358 NSR655349:NSS655358 OCN655349:OCO655358 OMJ655349:OMK655358 OWF655349:OWG655358 PGB655349:PGC655358 PPX655349:PPY655358 PZT655349:PZU655358 QJP655349:QJQ655358 QTL655349:QTM655358 RDH655349:RDI655358 RND655349:RNE655358 RWZ655349:RXA655358 SGV655349:SGW655358 SQR655349:SQS655358 TAN655349:TAO655358 TKJ655349:TKK655358 TUF655349:TUG655358 UEB655349:UEC655358 UNX655349:UNY655358 UXT655349:UXU655358 VHP655349:VHQ655358 VRL655349:VRM655358 WBH655349:WBI655358 WLD655349:WLE655358 WUZ655349:WVA655358 G720885:H720894 IN720885:IO720894 SJ720885:SK720894 ACF720885:ACG720894 AMB720885:AMC720894 AVX720885:AVY720894 BFT720885:BFU720894 BPP720885:BPQ720894 BZL720885:BZM720894 CJH720885:CJI720894 CTD720885:CTE720894 DCZ720885:DDA720894 DMV720885:DMW720894 DWR720885:DWS720894 EGN720885:EGO720894 EQJ720885:EQK720894 FAF720885:FAG720894 FKB720885:FKC720894 FTX720885:FTY720894 GDT720885:GDU720894 GNP720885:GNQ720894 GXL720885:GXM720894 HHH720885:HHI720894 HRD720885:HRE720894 IAZ720885:IBA720894 IKV720885:IKW720894 IUR720885:IUS720894 JEN720885:JEO720894 JOJ720885:JOK720894 JYF720885:JYG720894 KIB720885:KIC720894 KRX720885:KRY720894 LBT720885:LBU720894 LLP720885:LLQ720894 LVL720885:LVM720894 MFH720885:MFI720894 MPD720885:MPE720894 MYZ720885:MZA720894 NIV720885:NIW720894 NSR720885:NSS720894 OCN720885:OCO720894 OMJ720885:OMK720894 OWF720885:OWG720894 PGB720885:PGC720894 PPX720885:PPY720894 PZT720885:PZU720894 QJP720885:QJQ720894 QTL720885:QTM720894 RDH720885:RDI720894 RND720885:RNE720894 RWZ720885:RXA720894 SGV720885:SGW720894 SQR720885:SQS720894 TAN720885:TAO720894 TKJ720885:TKK720894 TUF720885:TUG720894 UEB720885:UEC720894 UNX720885:UNY720894 UXT720885:UXU720894 VHP720885:VHQ720894 VRL720885:VRM720894 WBH720885:WBI720894 WLD720885:WLE720894 WUZ720885:WVA720894 G786421:H786430 IN786421:IO786430 SJ786421:SK786430 ACF786421:ACG786430 AMB786421:AMC786430 AVX786421:AVY786430 BFT786421:BFU786430 BPP786421:BPQ786430 BZL786421:BZM786430 CJH786421:CJI786430 CTD786421:CTE786430 DCZ786421:DDA786430 DMV786421:DMW786430 DWR786421:DWS786430 EGN786421:EGO786430 EQJ786421:EQK786430 FAF786421:FAG786430 FKB786421:FKC786430 FTX786421:FTY786430 GDT786421:GDU786430 GNP786421:GNQ786430 GXL786421:GXM786430 HHH786421:HHI786430 HRD786421:HRE786430 IAZ786421:IBA786430 IKV786421:IKW786430 IUR786421:IUS786430 JEN786421:JEO786430 JOJ786421:JOK786430 JYF786421:JYG786430 KIB786421:KIC786430 KRX786421:KRY786430 LBT786421:LBU786430 LLP786421:LLQ786430 LVL786421:LVM786430 MFH786421:MFI786430 MPD786421:MPE786430 MYZ786421:MZA786430 NIV786421:NIW786430 NSR786421:NSS786430 OCN786421:OCO786430 OMJ786421:OMK786430 OWF786421:OWG786430 PGB786421:PGC786430 PPX786421:PPY786430 PZT786421:PZU786430 QJP786421:QJQ786430 QTL786421:QTM786430 RDH786421:RDI786430 RND786421:RNE786430 RWZ786421:RXA786430 SGV786421:SGW786430 SQR786421:SQS786430 TAN786421:TAO786430 TKJ786421:TKK786430 TUF786421:TUG786430 UEB786421:UEC786430 UNX786421:UNY786430 UXT786421:UXU786430 VHP786421:VHQ786430 VRL786421:VRM786430 WBH786421:WBI786430 WLD786421:WLE786430 WUZ786421:WVA786430 G851957:H851966 IN851957:IO851966 SJ851957:SK851966 ACF851957:ACG851966 AMB851957:AMC851966 AVX851957:AVY851966 BFT851957:BFU851966 BPP851957:BPQ851966 BZL851957:BZM851966 CJH851957:CJI851966 CTD851957:CTE851966 DCZ851957:DDA851966 DMV851957:DMW851966 DWR851957:DWS851966 EGN851957:EGO851966 EQJ851957:EQK851966 FAF851957:FAG851966 FKB851957:FKC851966 FTX851957:FTY851966 GDT851957:GDU851966 GNP851957:GNQ851966 GXL851957:GXM851966 HHH851957:HHI851966 HRD851957:HRE851966 IAZ851957:IBA851966 IKV851957:IKW851966 IUR851957:IUS851966 JEN851957:JEO851966 JOJ851957:JOK851966 JYF851957:JYG851966 KIB851957:KIC851966 KRX851957:KRY851966 LBT851957:LBU851966 LLP851957:LLQ851966 LVL851957:LVM851966 MFH851957:MFI851966 MPD851957:MPE851966 MYZ851957:MZA851966 NIV851957:NIW851966 NSR851957:NSS851966 OCN851957:OCO851966 OMJ851957:OMK851966 OWF851957:OWG851966 PGB851957:PGC851966 PPX851957:PPY851966 PZT851957:PZU851966 QJP851957:QJQ851966 QTL851957:QTM851966 RDH851957:RDI851966 RND851957:RNE851966 RWZ851957:RXA851966 SGV851957:SGW851966 SQR851957:SQS851966 TAN851957:TAO851966 TKJ851957:TKK851966 TUF851957:TUG851966 UEB851957:UEC851966 UNX851957:UNY851966 UXT851957:UXU851966 VHP851957:VHQ851966 VRL851957:VRM851966 WBH851957:WBI851966 WLD851957:WLE851966 WUZ851957:WVA851966 G917493:H917502 IN917493:IO917502 SJ917493:SK917502 ACF917493:ACG917502 AMB917493:AMC917502 AVX917493:AVY917502 BFT917493:BFU917502 BPP917493:BPQ917502 BZL917493:BZM917502 CJH917493:CJI917502 CTD917493:CTE917502 DCZ917493:DDA917502 DMV917493:DMW917502 DWR917493:DWS917502 EGN917493:EGO917502 EQJ917493:EQK917502 FAF917493:FAG917502 FKB917493:FKC917502 FTX917493:FTY917502 GDT917493:GDU917502 GNP917493:GNQ917502 GXL917493:GXM917502 HHH917493:HHI917502 HRD917493:HRE917502 IAZ917493:IBA917502 IKV917493:IKW917502 IUR917493:IUS917502 JEN917493:JEO917502 JOJ917493:JOK917502 JYF917493:JYG917502 KIB917493:KIC917502 KRX917493:KRY917502 LBT917493:LBU917502 LLP917493:LLQ917502 LVL917493:LVM917502 MFH917493:MFI917502 MPD917493:MPE917502 MYZ917493:MZA917502 NIV917493:NIW917502 NSR917493:NSS917502 OCN917493:OCO917502 OMJ917493:OMK917502 OWF917493:OWG917502 PGB917493:PGC917502 PPX917493:PPY917502 PZT917493:PZU917502 QJP917493:QJQ917502 QTL917493:QTM917502 RDH917493:RDI917502 RND917493:RNE917502 RWZ917493:RXA917502 SGV917493:SGW917502 SQR917493:SQS917502 TAN917493:TAO917502 TKJ917493:TKK917502 TUF917493:TUG917502 UEB917493:UEC917502 UNX917493:UNY917502 UXT917493:UXU917502 VHP917493:VHQ917502 VRL917493:VRM917502 WBH917493:WBI917502 WLD917493:WLE917502 WUZ917493:WVA917502 G983029:H983038 IN983029:IO983038 SJ983029:SK983038 ACF983029:ACG983038 AMB983029:AMC983038 AVX983029:AVY983038 BFT983029:BFU983038 BPP983029:BPQ983038 BZL983029:BZM983038 CJH983029:CJI983038 CTD983029:CTE983038 DCZ983029:DDA983038 DMV983029:DMW983038 DWR983029:DWS983038 EGN983029:EGO983038 EQJ983029:EQK983038 FAF983029:FAG983038 FKB983029:FKC983038 FTX983029:FTY983038 GDT983029:GDU983038 GNP983029:GNQ983038 GXL983029:GXM983038 HHH983029:HHI983038 HRD983029:HRE983038 IAZ983029:IBA983038 IKV983029:IKW983038 IUR983029:IUS983038 JEN983029:JEO983038 JOJ983029:JOK983038 JYF983029:JYG983038 KIB983029:KIC983038 KRX983029:KRY983038 LBT983029:LBU983038 LLP983029:LLQ983038 LVL983029:LVM983038 MFH983029:MFI983038 MPD983029:MPE983038 MYZ983029:MZA983038 NIV983029:NIW983038 NSR983029:NSS983038 OCN983029:OCO983038 OMJ983029:OMK983038 OWF983029:OWG983038 PGB983029:PGC983038 PPX983029:PPY983038 PZT983029:PZU983038 QJP983029:QJQ983038 QTL983029:QTM983038 RDH983029:RDI983038 RND983029:RNE983038 RWZ983029:RXA983038 SGV983029:SGW983038 SQR983029:SQS983038 TAN983029:TAO983038 TKJ983029:TKK983038 TUF983029:TUG983038 UEB983029:UEC983038 UNX983029:UNY983038 UXT983029:UXU983038 VHP983029:VHQ983038 VRL983029:VRM983038 WBH983029:WBI983038 WLD983029:WLE983038 WUZ983029:WVA983038"/>
    <dataValidation allowBlank="1" error="Der Mindestbeschäftigungsumfang einer / eines  Beschäftigten muss mindestens 50% einer Vollzeitstelle betragen._x000a_" sqref="F65376:H65385 IM65376:IO65385 SI65376:SK65385 ACE65376:ACG65385 AMA65376:AMC65385 AVW65376:AVY65385 BFS65376:BFU65385 BPO65376:BPQ65385 BZK65376:BZM65385 CJG65376:CJI65385 CTC65376:CTE65385 DCY65376:DDA65385 DMU65376:DMW65385 DWQ65376:DWS65385 EGM65376:EGO65385 EQI65376:EQK65385 FAE65376:FAG65385 FKA65376:FKC65385 FTW65376:FTY65385 GDS65376:GDU65385 GNO65376:GNQ65385 GXK65376:GXM65385 HHG65376:HHI65385 HRC65376:HRE65385 IAY65376:IBA65385 IKU65376:IKW65385 IUQ65376:IUS65385 JEM65376:JEO65385 JOI65376:JOK65385 JYE65376:JYG65385 KIA65376:KIC65385 KRW65376:KRY65385 LBS65376:LBU65385 LLO65376:LLQ65385 LVK65376:LVM65385 MFG65376:MFI65385 MPC65376:MPE65385 MYY65376:MZA65385 NIU65376:NIW65385 NSQ65376:NSS65385 OCM65376:OCO65385 OMI65376:OMK65385 OWE65376:OWG65385 PGA65376:PGC65385 PPW65376:PPY65385 PZS65376:PZU65385 QJO65376:QJQ65385 QTK65376:QTM65385 RDG65376:RDI65385 RNC65376:RNE65385 RWY65376:RXA65385 SGU65376:SGW65385 SQQ65376:SQS65385 TAM65376:TAO65385 TKI65376:TKK65385 TUE65376:TUG65385 UEA65376:UEC65385 UNW65376:UNY65385 UXS65376:UXU65385 VHO65376:VHQ65385 VRK65376:VRM65385 WBG65376:WBI65385 WLC65376:WLE65385 WUY65376:WVA65385 F130912:H130921 IM130912:IO130921 SI130912:SK130921 ACE130912:ACG130921 AMA130912:AMC130921 AVW130912:AVY130921 BFS130912:BFU130921 BPO130912:BPQ130921 BZK130912:BZM130921 CJG130912:CJI130921 CTC130912:CTE130921 DCY130912:DDA130921 DMU130912:DMW130921 DWQ130912:DWS130921 EGM130912:EGO130921 EQI130912:EQK130921 FAE130912:FAG130921 FKA130912:FKC130921 FTW130912:FTY130921 GDS130912:GDU130921 GNO130912:GNQ130921 GXK130912:GXM130921 HHG130912:HHI130921 HRC130912:HRE130921 IAY130912:IBA130921 IKU130912:IKW130921 IUQ130912:IUS130921 JEM130912:JEO130921 JOI130912:JOK130921 JYE130912:JYG130921 KIA130912:KIC130921 KRW130912:KRY130921 LBS130912:LBU130921 LLO130912:LLQ130921 LVK130912:LVM130921 MFG130912:MFI130921 MPC130912:MPE130921 MYY130912:MZA130921 NIU130912:NIW130921 NSQ130912:NSS130921 OCM130912:OCO130921 OMI130912:OMK130921 OWE130912:OWG130921 PGA130912:PGC130921 PPW130912:PPY130921 PZS130912:PZU130921 QJO130912:QJQ130921 QTK130912:QTM130921 RDG130912:RDI130921 RNC130912:RNE130921 RWY130912:RXA130921 SGU130912:SGW130921 SQQ130912:SQS130921 TAM130912:TAO130921 TKI130912:TKK130921 TUE130912:TUG130921 UEA130912:UEC130921 UNW130912:UNY130921 UXS130912:UXU130921 VHO130912:VHQ130921 VRK130912:VRM130921 WBG130912:WBI130921 WLC130912:WLE130921 WUY130912:WVA130921 F196448:H196457 IM196448:IO196457 SI196448:SK196457 ACE196448:ACG196457 AMA196448:AMC196457 AVW196448:AVY196457 BFS196448:BFU196457 BPO196448:BPQ196457 BZK196448:BZM196457 CJG196448:CJI196457 CTC196448:CTE196457 DCY196448:DDA196457 DMU196448:DMW196457 DWQ196448:DWS196457 EGM196448:EGO196457 EQI196448:EQK196457 FAE196448:FAG196457 FKA196448:FKC196457 FTW196448:FTY196457 GDS196448:GDU196457 GNO196448:GNQ196457 GXK196448:GXM196457 HHG196448:HHI196457 HRC196448:HRE196457 IAY196448:IBA196457 IKU196448:IKW196457 IUQ196448:IUS196457 JEM196448:JEO196457 JOI196448:JOK196457 JYE196448:JYG196457 KIA196448:KIC196457 KRW196448:KRY196457 LBS196448:LBU196457 LLO196448:LLQ196457 LVK196448:LVM196457 MFG196448:MFI196457 MPC196448:MPE196457 MYY196448:MZA196457 NIU196448:NIW196457 NSQ196448:NSS196457 OCM196448:OCO196457 OMI196448:OMK196457 OWE196448:OWG196457 PGA196448:PGC196457 PPW196448:PPY196457 PZS196448:PZU196457 QJO196448:QJQ196457 QTK196448:QTM196457 RDG196448:RDI196457 RNC196448:RNE196457 RWY196448:RXA196457 SGU196448:SGW196457 SQQ196448:SQS196457 TAM196448:TAO196457 TKI196448:TKK196457 TUE196448:TUG196457 UEA196448:UEC196457 UNW196448:UNY196457 UXS196448:UXU196457 VHO196448:VHQ196457 VRK196448:VRM196457 WBG196448:WBI196457 WLC196448:WLE196457 WUY196448:WVA196457 F261984:H261993 IM261984:IO261993 SI261984:SK261993 ACE261984:ACG261993 AMA261984:AMC261993 AVW261984:AVY261993 BFS261984:BFU261993 BPO261984:BPQ261993 BZK261984:BZM261993 CJG261984:CJI261993 CTC261984:CTE261993 DCY261984:DDA261993 DMU261984:DMW261993 DWQ261984:DWS261993 EGM261984:EGO261993 EQI261984:EQK261993 FAE261984:FAG261993 FKA261984:FKC261993 FTW261984:FTY261993 GDS261984:GDU261993 GNO261984:GNQ261993 GXK261984:GXM261993 HHG261984:HHI261993 HRC261984:HRE261993 IAY261984:IBA261993 IKU261984:IKW261993 IUQ261984:IUS261993 JEM261984:JEO261993 JOI261984:JOK261993 JYE261984:JYG261993 KIA261984:KIC261993 KRW261984:KRY261993 LBS261984:LBU261993 LLO261984:LLQ261993 LVK261984:LVM261993 MFG261984:MFI261993 MPC261984:MPE261993 MYY261984:MZA261993 NIU261984:NIW261993 NSQ261984:NSS261993 OCM261984:OCO261993 OMI261984:OMK261993 OWE261984:OWG261993 PGA261984:PGC261993 PPW261984:PPY261993 PZS261984:PZU261993 QJO261984:QJQ261993 QTK261984:QTM261993 RDG261984:RDI261993 RNC261984:RNE261993 RWY261984:RXA261993 SGU261984:SGW261993 SQQ261984:SQS261993 TAM261984:TAO261993 TKI261984:TKK261993 TUE261984:TUG261993 UEA261984:UEC261993 UNW261984:UNY261993 UXS261984:UXU261993 VHO261984:VHQ261993 VRK261984:VRM261993 WBG261984:WBI261993 WLC261984:WLE261993 WUY261984:WVA261993 F327520:H327529 IM327520:IO327529 SI327520:SK327529 ACE327520:ACG327529 AMA327520:AMC327529 AVW327520:AVY327529 BFS327520:BFU327529 BPO327520:BPQ327529 BZK327520:BZM327529 CJG327520:CJI327529 CTC327520:CTE327529 DCY327520:DDA327529 DMU327520:DMW327529 DWQ327520:DWS327529 EGM327520:EGO327529 EQI327520:EQK327529 FAE327520:FAG327529 FKA327520:FKC327529 FTW327520:FTY327529 GDS327520:GDU327529 GNO327520:GNQ327529 GXK327520:GXM327529 HHG327520:HHI327529 HRC327520:HRE327529 IAY327520:IBA327529 IKU327520:IKW327529 IUQ327520:IUS327529 JEM327520:JEO327529 JOI327520:JOK327529 JYE327520:JYG327529 KIA327520:KIC327529 KRW327520:KRY327529 LBS327520:LBU327529 LLO327520:LLQ327529 LVK327520:LVM327529 MFG327520:MFI327529 MPC327520:MPE327529 MYY327520:MZA327529 NIU327520:NIW327529 NSQ327520:NSS327529 OCM327520:OCO327529 OMI327520:OMK327529 OWE327520:OWG327529 PGA327520:PGC327529 PPW327520:PPY327529 PZS327520:PZU327529 QJO327520:QJQ327529 QTK327520:QTM327529 RDG327520:RDI327529 RNC327520:RNE327529 RWY327520:RXA327529 SGU327520:SGW327529 SQQ327520:SQS327529 TAM327520:TAO327529 TKI327520:TKK327529 TUE327520:TUG327529 UEA327520:UEC327529 UNW327520:UNY327529 UXS327520:UXU327529 VHO327520:VHQ327529 VRK327520:VRM327529 WBG327520:WBI327529 WLC327520:WLE327529 WUY327520:WVA327529 F393056:H393065 IM393056:IO393065 SI393056:SK393065 ACE393056:ACG393065 AMA393056:AMC393065 AVW393056:AVY393065 BFS393056:BFU393065 BPO393056:BPQ393065 BZK393056:BZM393065 CJG393056:CJI393065 CTC393056:CTE393065 DCY393056:DDA393065 DMU393056:DMW393065 DWQ393056:DWS393065 EGM393056:EGO393065 EQI393056:EQK393065 FAE393056:FAG393065 FKA393056:FKC393065 FTW393056:FTY393065 GDS393056:GDU393065 GNO393056:GNQ393065 GXK393056:GXM393065 HHG393056:HHI393065 HRC393056:HRE393065 IAY393056:IBA393065 IKU393056:IKW393065 IUQ393056:IUS393065 JEM393056:JEO393065 JOI393056:JOK393065 JYE393056:JYG393065 KIA393056:KIC393065 KRW393056:KRY393065 LBS393056:LBU393065 LLO393056:LLQ393065 LVK393056:LVM393065 MFG393056:MFI393065 MPC393056:MPE393065 MYY393056:MZA393065 NIU393056:NIW393065 NSQ393056:NSS393065 OCM393056:OCO393065 OMI393056:OMK393065 OWE393056:OWG393065 PGA393056:PGC393065 PPW393056:PPY393065 PZS393056:PZU393065 QJO393056:QJQ393065 QTK393056:QTM393065 RDG393056:RDI393065 RNC393056:RNE393065 RWY393056:RXA393065 SGU393056:SGW393065 SQQ393056:SQS393065 TAM393056:TAO393065 TKI393056:TKK393065 TUE393056:TUG393065 UEA393056:UEC393065 UNW393056:UNY393065 UXS393056:UXU393065 VHO393056:VHQ393065 VRK393056:VRM393065 WBG393056:WBI393065 WLC393056:WLE393065 WUY393056:WVA393065 F458592:H458601 IM458592:IO458601 SI458592:SK458601 ACE458592:ACG458601 AMA458592:AMC458601 AVW458592:AVY458601 BFS458592:BFU458601 BPO458592:BPQ458601 BZK458592:BZM458601 CJG458592:CJI458601 CTC458592:CTE458601 DCY458592:DDA458601 DMU458592:DMW458601 DWQ458592:DWS458601 EGM458592:EGO458601 EQI458592:EQK458601 FAE458592:FAG458601 FKA458592:FKC458601 FTW458592:FTY458601 GDS458592:GDU458601 GNO458592:GNQ458601 GXK458592:GXM458601 HHG458592:HHI458601 HRC458592:HRE458601 IAY458592:IBA458601 IKU458592:IKW458601 IUQ458592:IUS458601 JEM458592:JEO458601 JOI458592:JOK458601 JYE458592:JYG458601 KIA458592:KIC458601 KRW458592:KRY458601 LBS458592:LBU458601 LLO458592:LLQ458601 LVK458592:LVM458601 MFG458592:MFI458601 MPC458592:MPE458601 MYY458592:MZA458601 NIU458592:NIW458601 NSQ458592:NSS458601 OCM458592:OCO458601 OMI458592:OMK458601 OWE458592:OWG458601 PGA458592:PGC458601 PPW458592:PPY458601 PZS458592:PZU458601 QJO458592:QJQ458601 QTK458592:QTM458601 RDG458592:RDI458601 RNC458592:RNE458601 RWY458592:RXA458601 SGU458592:SGW458601 SQQ458592:SQS458601 TAM458592:TAO458601 TKI458592:TKK458601 TUE458592:TUG458601 UEA458592:UEC458601 UNW458592:UNY458601 UXS458592:UXU458601 VHO458592:VHQ458601 VRK458592:VRM458601 WBG458592:WBI458601 WLC458592:WLE458601 WUY458592:WVA458601 F524128:H524137 IM524128:IO524137 SI524128:SK524137 ACE524128:ACG524137 AMA524128:AMC524137 AVW524128:AVY524137 BFS524128:BFU524137 BPO524128:BPQ524137 BZK524128:BZM524137 CJG524128:CJI524137 CTC524128:CTE524137 DCY524128:DDA524137 DMU524128:DMW524137 DWQ524128:DWS524137 EGM524128:EGO524137 EQI524128:EQK524137 FAE524128:FAG524137 FKA524128:FKC524137 FTW524128:FTY524137 GDS524128:GDU524137 GNO524128:GNQ524137 GXK524128:GXM524137 HHG524128:HHI524137 HRC524128:HRE524137 IAY524128:IBA524137 IKU524128:IKW524137 IUQ524128:IUS524137 JEM524128:JEO524137 JOI524128:JOK524137 JYE524128:JYG524137 KIA524128:KIC524137 KRW524128:KRY524137 LBS524128:LBU524137 LLO524128:LLQ524137 LVK524128:LVM524137 MFG524128:MFI524137 MPC524128:MPE524137 MYY524128:MZA524137 NIU524128:NIW524137 NSQ524128:NSS524137 OCM524128:OCO524137 OMI524128:OMK524137 OWE524128:OWG524137 PGA524128:PGC524137 PPW524128:PPY524137 PZS524128:PZU524137 QJO524128:QJQ524137 QTK524128:QTM524137 RDG524128:RDI524137 RNC524128:RNE524137 RWY524128:RXA524137 SGU524128:SGW524137 SQQ524128:SQS524137 TAM524128:TAO524137 TKI524128:TKK524137 TUE524128:TUG524137 UEA524128:UEC524137 UNW524128:UNY524137 UXS524128:UXU524137 VHO524128:VHQ524137 VRK524128:VRM524137 WBG524128:WBI524137 WLC524128:WLE524137 WUY524128:WVA524137 F589664:H589673 IM589664:IO589673 SI589664:SK589673 ACE589664:ACG589673 AMA589664:AMC589673 AVW589664:AVY589673 BFS589664:BFU589673 BPO589664:BPQ589673 BZK589664:BZM589673 CJG589664:CJI589673 CTC589664:CTE589673 DCY589664:DDA589673 DMU589664:DMW589673 DWQ589664:DWS589673 EGM589664:EGO589673 EQI589664:EQK589673 FAE589664:FAG589673 FKA589664:FKC589673 FTW589664:FTY589673 GDS589664:GDU589673 GNO589664:GNQ589673 GXK589664:GXM589673 HHG589664:HHI589673 HRC589664:HRE589673 IAY589664:IBA589673 IKU589664:IKW589673 IUQ589664:IUS589673 JEM589664:JEO589673 JOI589664:JOK589673 JYE589664:JYG589673 KIA589664:KIC589673 KRW589664:KRY589673 LBS589664:LBU589673 LLO589664:LLQ589673 LVK589664:LVM589673 MFG589664:MFI589673 MPC589664:MPE589673 MYY589664:MZA589673 NIU589664:NIW589673 NSQ589664:NSS589673 OCM589664:OCO589673 OMI589664:OMK589673 OWE589664:OWG589673 PGA589664:PGC589673 PPW589664:PPY589673 PZS589664:PZU589673 QJO589664:QJQ589673 QTK589664:QTM589673 RDG589664:RDI589673 RNC589664:RNE589673 RWY589664:RXA589673 SGU589664:SGW589673 SQQ589664:SQS589673 TAM589664:TAO589673 TKI589664:TKK589673 TUE589664:TUG589673 UEA589664:UEC589673 UNW589664:UNY589673 UXS589664:UXU589673 VHO589664:VHQ589673 VRK589664:VRM589673 WBG589664:WBI589673 WLC589664:WLE589673 WUY589664:WVA589673 F655200:H655209 IM655200:IO655209 SI655200:SK655209 ACE655200:ACG655209 AMA655200:AMC655209 AVW655200:AVY655209 BFS655200:BFU655209 BPO655200:BPQ655209 BZK655200:BZM655209 CJG655200:CJI655209 CTC655200:CTE655209 DCY655200:DDA655209 DMU655200:DMW655209 DWQ655200:DWS655209 EGM655200:EGO655209 EQI655200:EQK655209 FAE655200:FAG655209 FKA655200:FKC655209 FTW655200:FTY655209 GDS655200:GDU655209 GNO655200:GNQ655209 GXK655200:GXM655209 HHG655200:HHI655209 HRC655200:HRE655209 IAY655200:IBA655209 IKU655200:IKW655209 IUQ655200:IUS655209 JEM655200:JEO655209 JOI655200:JOK655209 JYE655200:JYG655209 KIA655200:KIC655209 KRW655200:KRY655209 LBS655200:LBU655209 LLO655200:LLQ655209 LVK655200:LVM655209 MFG655200:MFI655209 MPC655200:MPE655209 MYY655200:MZA655209 NIU655200:NIW655209 NSQ655200:NSS655209 OCM655200:OCO655209 OMI655200:OMK655209 OWE655200:OWG655209 PGA655200:PGC655209 PPW655200:PPY655209 PZS655200:PZU655209 QJO655200:QJQ655209 QTK655200:QTM655209 RDG655200:RDI655209 RNC655200:RNE655209 RWY655200:RXA655209 SGU655200:SGW655209 SQQ655200:SQS655209 TAM655200:TAO655209 TKI655200:TKK655209 TUE655200:TUG655209 UEA655200:UEC655209 UNW655200:UNY655209 UXS655200:UXU655209 VHO655200:VHQ655209 VRK655200:VRM655209 WBG655200:WBI655209 WLC655200:WLE655209 WUY655200:WVA655209 F720736:H720745 IM720736:IO720745 SI720736:SK720745 ACE720736:ACG720745 AMA720736:AMC720745 AVW720736:AVY720745 BFS720736:BFU720745 BPO720736:BPQ720745 BZK720736:BZM720745 CJG720736:CJI720745 CTC720736:CTE720745 DCY720736:DDA720745 DMU720736:DMW720745 DWQ720736:DWS720745 EGM720736:EGO720745 EQI720736:EQK720745 FAE720736:FAG720745 FKA720736:FKC720745 FTW720736:FTY720745 GDS720736:GDU720745 GNO720736:GNQ720745 GXK720736:GXM720745 HHG720736:HHI720745 HRC720736:HRE720745 IAY720736:IBA720745 IKU720736:IKW720745 IUQ720736:IUS720745 JEM720736:JEO720745 JOI720736:JOK720745 JYE720736:JYG720745 KIA720736:KIC720745 KRW720736:KRY720745 LBS720736:LBU720745 LLO720736:LLQ720745 LVK720736:LVM720745 MFG720736:MFI720745 MPC720736:MPE720745 MYY720736:MZA720745 NIU720736:NIW720745 NSQ720736:NSS720745 OCM720736:OCO720745 OMI720736:OMK720745 OWE720736:OWG720745 PGA720736:PGC720745 PPW720736:PPY720745 PZS720736:PZU720745 QJO720736:QJQ720745 QTK720736:QTM720745 RDG720736:RDI720745 RNC720736:RNE720745 RWY720736:RXA720745 SGU720736:SGW720745 SQQ720736:SQS720745 TAM720736:TAO720745 TKI720736:TKK720745 TUE720736:TUG720745 UEA720736:UEC720745 UNW720736:UNY720745 UXS720736:UXU720745 VHO720736:VHQ720745 VRK720736:VRM720745 WBG720736:WBI720745 WLC720736:WLE720745 WUY720736:WVA720745 F786272:H786281 IM786272:IO786281 SI786272:SK786281 ACE786272:ACG786281 AMA786272:AMC786281 AVW786272:AVY786281 BFS786272:BFU786281 BPO786272:BPQ786281 BZK786272:BZM786281 CJG786272:CJI786281 CTC786272:CTE786281 DCY786272:DDA786281 DMU786272:DMW786281 DWQ786272:DWS786281 EGM786272:EGO786281 EQI786272:EQK786281 FAE786272:FAG786281 FKA786272:FKC786281 FTW786272:FTY786281 GDS786272:GDU786281 GNO786272:GNQ786281 GXK786272:GXM786281 HHG786272:HHI786281 HRC786272:HRE786281 IAY786272:IBA786281 IKU786272:IKW786281 IUQ786272:IUS786281 JEM786272:JEO786281 JOI786272:JOK786281 JYE786272:JYG786281 KIA786272:KIC786281 KRW786272:KRY786281 LBS786272:LBU786281 LLO786272:LLQ786281 LVK786272:LVM786281 MFG786272:MFI786281 MPC786272:MPE786281 MYY786272:MZA786281 NIU786272:NIW786281 NSQ786272:NSS786281 OCM786272:OCO786281 OMI786272:OMK786281 OWE786272:OWG786281 PGA786272:PGC786281 PPW786272:PPY786281 PZS786272:PZU786281 QJO786272:QJQ786281 QTK786272:QTM786281 RDG786272:RDI786281 RNC786272:RNE786281 RWY786272:RXA786281 SGU786272:SGW786281 SQQ786272:SQS786281 TAM786272:TAO786281 TKI786272:TKK786281 TUE786272:TUG786281 UEA786272:UEC786281 UNW786272:UNY786281 UXS786272:UXU786281 VHO786272:VHQ786281 VRK786272:VRM786281 WBG786272:WBI786281 WLC786272:WLE786281 WUY786272:WVA786281 F851808:H851817 IM851808:IO851817 SI851808:SK851817 ACE851808:ACG851817 AMA851808:AMC851817 AVW851808:AVY851817 BFS851808:BFU851817 BPO851808:BPQ851817 BZK851808:BZM851817 CJG851808:CJI851817 CTC851808:CTE851817 DCY851808:DDA851817 DMU851808:DMW851817 DWQ851808:DWS851817 EGM851808:EGO851817 EQI851808:EQK851817 FAE851808:FAG851817 FKA851808:FKC851817 FTW851808:FTY851817 GDS851808:GDU851817 GNO851808:GNQ851817 GXK851808:GXM851817 HHG851808:HHI851817 HRC851808:HRE851817 IAY851808:IBA851817 IKU851808:IKW851817 IUQ851808:IUS851817 JEM851808:JEO851817 JOI851808:JOK851817 JYE851808:JYG851817 KIA851808:KIC851817 KRW851808:KRY851817 LBS851808:LBU851817 LLO851808:LLQ851817 LVK851808:LVM851817 MFG851808:MFI851817 MPC851808:MPE851817 MYY851808:MZA851817 NIU851808:NIW851817 NSQ851808:NSS851817 OCM851808:OCO851817 OMI851808:OMK851817 OWE851808:OWG851817 PGA851808:PGC851817 PPW851808:PPY851817 PZS851808:PZU851817 QJO851808:QJQ851817 QTK851808:QTM851817 RDG851808:RDI851817 RNC851808:RNE851817 RWY851808:RXA851817 SGU851808:SGW851817 SQQ851808:SQS851817 TAM851808:TAO851817 TKI851808:TKK851817 TUE851808:TUG851817 UEA851808:UEC851817 UNW851808:UNY851817 UXS851808:UXU851817 VHO851808:VHQ851817 VRK851808:VRM851817 WBG851808:WBI851817 WLC851808:WLE851817 WUY851808:WVA851817 F917344:H917353 IM917344:IO917353 SI917344:SK917353 ACE917344:ACG917353 AMA917344:AMC917353 AVW917344:AVY917353 BFS917344:BFU917353 BPO917344:BPQ917353 BZK917344:BZM917353 CJG917344:CJI917353 CTC917344:CTE917353 DCY917344:DDA917353 DMU917344:DMW917353 DWQ917344:DWS917353 EGM917344:EGO917353 EQI917344:EQK917353 FAE917344:FAG917353 FKA917344:FKC917353 FTW917344:FTY917353 GDS917344:GDU917353 GNO917344:GNQ917353 GXK917344:GXM917353 HHG917344:HHI917353 HRC917344:HRE917353 IAY917344:IBA917353 IKU917344:IKW917353 IUQ917344:IUS917353 JEM917344:JEO917353 JOI917344:JOK917353 JYE917344:JYG917353 KIA917344:KIC917353 KRW917344:KRY917353 LBS917344:LBU917353 LLO917344:LLQ917353 LVK917344:LVM917353 MFG917344:MFI917353 MPC917344:MPE917353 MYY917344:MZA917353 NIU917344:NIW917353 NSQ917344:NSS917353 OCM917344:OCO917353 OMI917344:OMK917353 OWE917344:OWG917353 PGA917344:PGC917353 PPW917344:PPY917353 PZS917344:PZU917353 QJO917344:QJQ917353 QTK917344:QTM917353 RDG917344:RDI917353 RNC917344:RNE917353 RWY917344:RXA917353 SGU917344:SGW917353 SQQ917344:SQS917353 TAM917344:TAO917353 TKI917344:TKK917353 TUE917344:TUG917353 UEA917344:UEC917353 UNW917344:UNY917353 UXS917344:UXU917353 VHO917344:VHQ917353 VRK917344:VRM917353 WBG917344:WBI917353 WLC917344:WLE917353 WUY917344:WVA917353 F982880:H982889 IM982880:IO982889 SI982880:SK982889 ACE982880:ACG982889 AMA982880:AMC982889 AVW982880:AVY982889 BFS982880:BFU982889 BPO982880:BPQ982889 BZK982880:BZM982889 CJG982880:CJI982889 CTC982880:CTE982889 DCY982880:DDA982889 DMU982880:DMW982889 DWQ982880:DWS982889 EGM982880:EGO982889 EQI982880:EQK982889 FAE982880:FAG982889 FKA982880:FKC982889 FTW982880:FTY982889 GDS982880:GDU982889 GNO982880:GNQ982889 GXK982880:GXM982889 HHG982880:HHI982889 HRC982880:HRE982889 IAY982880:IBA982889 IKU982880:IKW982889 IUQ982880:IUS982889 JEM982880:JEO982889 JOI982880:JOK982889 JYE982880:JYG982889 KIA982880:KIC982889 KRW982880:KRY982889 LBS982880:LBU982889 LLO982880:LLQ982889 LVK982880:LVM982889 MFG982880:MFI982889 MPC982880:MPE982889 MYY982880:MZA982889 NIU982880:NIW982889 NSQ982880:NSS982889 OCM982880:OCO982889 OMI982880:OMK982889 OWE982880:OWG982889 PGA982880:PGC982889 PPW982880:PPY982889 PZS982880:PZU982889 QJO982880:QJQ982889 QTK982880:QTM982889 RDG982880:RDI982889 RNC982880:RNE982889 RWY982880:RXA982889 SGU982880:SGW982889 SQQ982880:SQS982889 TAM982880:TAO982889 TKI982880:TKK982889 TUE982880:TUG982889 UEA982880:UEC982889 UNW982880:UNY982889 UXS982880:UXU982889 VHO982880:VHQ982889 VRK982880:VRM982889 WBG982880:WBI982889 WLC982880:WLE982889 WUY982880:WVA982889 F65472:H65481 IM65472:IO65481 SI65472:SK65481 ACE65472:ACG65481 AMA65472:AMC65481 AVW65472:AVY65481 BFS65472:BFU65481 BPO65472:BPQ65481 BZK65472:BZM65481 CJG65472:CJI65481 CTC65472:CTE65481 DCY65472:DDA65481 DMU65472:DMW65481 DWQ65472:DWS65481 EGM65472:EGO65481 EQI65472:EQK65481 FAE65472:FAG65481 FKA65472:FKC65481 FTW65472:FTY65481 GDS65472:GDU65481 GNO65472:GNQ65481 GXK65472:GXM65481 HHG65472:HHI65481 HRC65472:HRE65481 IAY65472:IBA65481 IKU65472:IKW65481 IUQ65472:IUS65481 JEM65472:JEO65481 JOI65472:JOK65481 JYE65472:JYG65481 KIA65472:KIC65481 KRW65472:KRY65481 LBS65472:LBU65481 LLO65472:LLQ65481 LVK65472:LVM65481 MFG65472:MFI65481 MPC65472:MPE65481 MYY65472:MZA65481 NIU65472:NIW65481 NSQ65472:NSS65481 OCM65472:OCO65481 OMI65472:OMK65481 OWE65472:OWG65481 PGA65472:PGC65481 PPW65472:PPY65481 PZS65472:PZU65481 QJO65472:QJQ65481 QTK65472:QTM65481 RDG65472:RDI65481 RNC65472:RNE65481 RWY65472:RXA65481 SGU65472:SGW65481 SQQ65472:SQS65481 TAM65472:TAO65481 TKI65472:TKK65481 TUE65472:TUG65481 UEA65472:UEC65481 UNW65472:UNY65481 UXS65472:UXU65481 VHO65472:VHQ65481 VRK65472:VRM65481 WBG65472:WBI65481 WLC65472:WLE65481 WUY65472:WVA65481 F131008:H131017 IM131008:IO131017 SI131008:SK131017 ACE131008:ACG131017 AMA131008:AMC131017 AVW131008:AVY131017 BFS131008:BFU131017 BPO131008:BPQ131017 BZK131008:BZM131017 CJG131008:CJI131017 CTC131008:CTE131017 DCY131008:DDA131017 DMU131008:DMW131017 DWQ131008:DWS131017 EGM131008:EGO131017 EQI131008:EQK131017 FAE131008:FAG131017 FKA131008:FKC131017 FTW131008:FTY131017 GDS131008:GDU131017 GNO131008:GNQ131017 GXK131008:GXM131017 HHG131008:HHI131017 HRC131008:HRE131017 IAY131008:IBA131017 IKU131008:IKW131017 IUQ131008:IUS131017 JEM131008:JEO131017 JOI131008:JOK131017 JYE131008:JYG131017 KIA131008:KIC131017 KRW131008:KRY131017 LBS131008:LBU131017 LLO131008:LLQ131017 LVK131008:LVM131017 MFG131008:MFI131017 MPC131008:MPE131017 MYY131008:MZA131017 NIU131008:NIW131017 NSQ131008:NSS131017 OCM131008:OCO131017 OMI131008:OMK131017 OWE131008:OWG131017 PGA131008:PGC131017 PPW131008:PPY131017 PZS131008:PZU131017 QJO131008:QJQ131017 QTK131008:QTM131017 RDG131008:RDI131017 RNC131008:RNE131017 RWY131008:RXA131017 SGU131008:SGW131017 SQQ131008:SQS131017 TAM131008:TAO131017 TKI131008:TKK131017 TUE131008:TUG131017 UEA131008:UEC131017 UNW131008:UNY131017 UXS131008:UXU131017 VHO131008:VHQ131017 VRK131008:VRM131017 WBG131008:WBI131017 WLC131008:WLE131017 WUY131008:WVA131017 F196544:H196553 IM196544:IO196553 SI196544:SK196553 ACE196544:ACG196553 AMA196544:AMC196553 AVW196544:AVY196553 BFS196544:BFU196553 BPO196544:BPQ196553 BZK196544:BZM196553 CJG196544:CJI196553 CTC196544:CTE196553 DCY196544:DDA196553 DMU196544:DMW196553 DWQ196544:DWS196553 EGM196544:EGO196553 EQI196544:EQK196553 FAE196544:FAG196553 FKA196544:FKC196553 FTW196544:FTY196553 GDS196544:GDU196553 GNO196544:GNQ196553 GXK196544:GXM196553 HHG196544:HHI196553 HRC196544:HRE196553 IAY196544:IBA196553 IKU196544:IKW196553 IUQ196544:IUS196553 JEM196544:JEO196553 JOI196544:JOK196553 JYE196544:JYG196553 KIA196544:KIC196553 KRW196544:KRY196553 LBS196544:LBU196553 LLO196544:LLQ196553 LVK196544:LVM196553 MFG196544:MFI196553 MPC196544:MPE196553 MYY196544:MZA196553 NIU196544:NIW196553 NSQ196544:NSS196553 OCM196544:OCO196553 OMI196544:OMK196553 OWE196544:OWG196553 PGA196544:PGC196553 PPW196544:PPY196553 PZS196544:PZU196553 QJO196544:QJQ196553 QTK196544:QTM196553 RDG196544:RDI196553 RNC196544:RNE196553 RWY196544:RXA196553 SGU196544:SGW196553 SQQ196544:SQS196553 TAM196544:TAO196553 TKI196544:TKK196553 TUE196544:TUG196553 UEA196544:UEC196553 UNW196544:UNY196553 UXS196544:UXU196553 VHO196544:VHQ196553 VRK196544:VRM196553 WBG196544:WBI196553 WLC196544:WLE196553 WUY196544:WVA196553 F262080:H262089 IM262080:IO262089 SI262080:SK262089 ACE262080:ACG262089 AMA262080:AMC262089 AVW262080:AVY262089 BFS262080:BFU262089 BPO262080:BPQ262089 BZK262080:BZM262089 CJG262080:CJI262089 CTC262080:CTE262089 DCY262080:DDA262089 DMU262080:DMW262089 DWQ262080:DWS262089 EGM262080:EGO262089 EQI262080:EQK262089 FAE262080:FAG262089 FKA262080:FKC262089 FTW262080:FTY262089 GDS262080:GDU262089 GNO262080:GNQ262089 GXK262080:GXM262089 HHG262080:HHI262089 HRC262080:HRE262089 IAY262080:IBA262089 IKU262080:IKW262089 IUQ262080:IUS262089 JEM262080:JEO262089 JOI262080:JOK262089 JYE262080:JYG262089 KIA262080:KIC262089 KRW262080:KRY262089 LBS262080:LBU262089 LLO262080:LLQ262089 LVK262080:LVM262089 MFG262080:MFI262089 MPC262080:MPE262089 MYY262080:MZA262089 NIU262080:NIW262089 NSQ262080:NSS262089 OCM262080:OCO262089 OMI262080:OMK262089 OWE262080:OWG262089 PGA262080:PGC262089 PPW262080:PPY262089 PZS262080:PZU262089 QJO262080:QJQ262089 QTK262080:QTM262089 RDG262080:RDI262089 RNC262080:RNE262089 RWY262080:RXA262089 SGU262080:SGW262089 SQQ262080:SQS262089 TAM262080:TAO262089 TKI262080:TKK262089 TUE262080:TUG262089 UEA262080:UEC262089 UNW262080:UNY262089 UXS262080:UXU262089 VHO262080:VHQ262089 VRK262080:VRM262089 WBG262080:WBI262089 WLC262080:WLE262089 WUY262080:WVA262089 F327616:H327625 IM327616:IO327625 SI327616:SK327625 ACE327616:ACG327625 AMA327616:AMC327625 AVW327616:AVY327625 BFS327616:BFU327625 BPO327616:BPQ327625 BZK327616:BZM327625 CJG327616:CJI327625 CTC327616:CTE327625 DCY327616:DDA327625 DMU327616:DMW327625 DWQ327616:DWS327625 EGM327616:EGO327625 EQI327616:EQK327625 FAE327616:FAG327625 FKA327616:FKC327625 FTW327616:FTY327625 GDS327616:GDU327625 GNO327616:GNQ327625 GXK327616:GXM327625 HHG327616:HHI327625 HRC327616:HRE327625 IAY327616:IBA327625 IKU327616:IKW327625 IUQ327616:IUS327625 JEM327616:JEO327625 JOI327616:JOK327625 JYE327616:JYG327625 KIA327616:KIC327625 KRW327616:KRY327625 LBS327616:LBU327625 LLO327616:LLQ327625 LVK327616:LVM327625 MFG327616:MFI327625 MPC327616:MPE327625 MYY327616:MZA327625 NIU327616:NIW327625 NSQ327616:NSS327625 OCM327616:OCO327625 OMI327616:OMK327625 OWE327616:OWG327625 PGA327616:PGC327625 PPW327616:PPY327625 PZS327616:PZU327625 QJO327616:QJQ327625 QTK327616:QTM327625 RDG327616:RDI327625 RNC327616:RNE327625 RWY327616:RXA327625 SGU327616:SGW327625 SQQ327616:SQS327625 TAM327616:TAO327625 TKI327616:TKK327625 TUE327616:TUG327625 UEA327616:UEC327625 UNW327616:UNY327625 UXS327616:UXU327625 VHO327616:VHQ327625 VRK327616:VRM327625 WBG327616:WBI327625 WLC327616:WLE327625 WUY327616:WVA327625 F393152:H393161 IM393152:IO393161 SI393152:SK393161 ACE393152:ACG393161 AMA393152:AMC393161 AVW393152:AVY393161 BFS393152:BFU393161 BPO393152:BPQ393161 BZK393152:BZM393161 CJG393152:CJI393161 CTC393152:CTE393161 DCY393152:DDA393161 DMU393152:DMW393161 DWQ393152:DWS393161 EGM393152:EGO393161 EQI393152:EQK393161 FAE393152:FAG393161 FKA393152:FKC393161 FTW393152:FTY393161 GDS393152:GDU393161 GNO393152:GNQ393161 GXK393152:GXM393161 HHG393152:HHI393161 HRC393152:HRE393161 IAY393152:IBA393161 IKU393152:IKW393161 IUQ393152:IUS393161 JEM393152:JEO393161 JOI393152:JOK393161 JYE393152:JYG393161 KIA393152:KIC393161 KRW393152:KRY393161 LBS393152:LBU393161 LLO393152:LLQ393161 LVK393152:LVM393161 MFG393152:MFI393161 MPC393152:MPE393161 MYY393152:MZA393161 NIU393152:NIW393161 NSQ393152:NSS393161 OCM393152:OCO393161 OMI393152:OMK393161 OWE393152:OWG393161 PGA393152:PGC393161 PPW393152:PPY393161 PZS393152:PZU393161 QJO393152:QJQ393161 QTK393152:QTM393161 RDG393152:RDI393161 RNC393152:RNE393161 RWY393152:RXA393161 SGU393152:SGW393161 SQQ393152:SQS393161 TAM393152:TAO393161 TKI393152:TKK393161 TUE393152:TUG393161 UEA393152:UEC393161 UNW393152:UNY393161 UXS393152:UXU393161 VHO393152:VHQ393161 VRK393152:VRM393161 WBG393152:WBI393161 WLC393152:WLE393161 WUY393152:WVA393161 F458688:H458697 IM458688:IO458697 SI458688:SK458697 ACE458688:ACG458697 AMA458688:AMC458697 AVW458688:AVY458697 BFS458688:BFU458697 BPO458688:BPQ458697 BZK458688:BZM458697 CJG458688:CJI458697 CTC458688:CTE458697 DCY458688:DDA458697 DMU458688:DMW458697 DWQ458688:DWS458697 EGM458688:EGO458697 EQI458688:EQK458697 FAE458688:FAG458697 FKA458688:FKC458697 FTW458688:FTY458697 GDS458688:GDU458697 GNO458688:GNQ458697 GXK458688:GXM458697 HHG458688:HHI458697 HRC458688:HRE458697 IAY458688:IBA458697 IKU458688:IKW458697 IUQ458688:IUS458697 JEM458688:JEO458697 JOI458688:JOK458697 JYE458688:JYG458697 KIA458688:KIC458697 KRW458688:KRY458697 LBS458688:LBU458697 LLO458688:LLQ458697 LVK458688:LVM458697 MFG458688:MFI458697 MPC458688:MPE458697 MYY458688:MZA458697 NIU458688:NIW458697 NSQ458688:NSS458697 OCM458688:OCO458697 OMI458688:OMK458697 OWE458688:OWG458697 PGA458688:PGC458697 PPW458688:PPY458697 PZS458688:PZU458697 QJO458688:QJQ458697 QTK458688:QTM458697 RDG458688:RDI458697 RNC458688:RNE458697 RWY458688:RXA458697 SGU458688:SGW458697 SQQ458688:SQS458697 TAM458688:TAO458697 TKI458688:TKK458697 TUE458688:TUG458697 UEA458688:UEC458697 UNW458688:UNY458697 UXS458688:UXU458697 VHO458688:VHQ458697 VRK458688:VRM458697 WBG458688:WBI458697 WLC458688:WLE458697 WUY458688:WVA458697 F524224:H524233 IM524224:IO524233 SI524224:SK524233 ACE524224:ACG524233 AMA524224:AMC524233 AVW524224:AVY524233 BFS524224:BFU524233 BPO524224:BPQ524233 BZK524224:BZM524233 CJG524224:CJI524233 CTC524224:CTE524233 DCY524224:DDA524233 DMU524224:DMW524233 DWQ524224:DWS524233 EGM524224:EGO524233 EQI524224:EQK524233 FAE524224:FAG524233 FKA524224:FKC524233 FTW524224:FTY524233 GDS524224:GDU524233 GNO524224:GNQ524233 GXK524224:GXM524233 HHG524224:HHI524233 HRC524224:HRE524233 IAY524224:IBA524233 IKU524224:IKW524233 IUQ524224:IUS524233 JEM524224:JEO524233 JOI524224:JOK524233 JYE524224:JYG524233 KIA524224:KIC524233 KRW524224:KRY524233 LBS524224:LBU524233 LLO524224:LLQ524233 LVK524224:LVM524233 MFG524224:MFI524233 MPC524224:MPE524233 MYY524224:MZA524233 NIU524224:NIW524233 NSQ524224:NSS524233 OCM524224:OCO524233 OMI524224:OMK524233 OWE524224:OWG524233 PGA524224:PGC524233 PPW524224:PPY524233 PZS524224:PZU524233 QJO524224:QJQ524233 QTK524224:QTM524233 RDG524224:RDI524233 RNC524224:RNE524233 RWY524224:RXA524233 SGU524224:SGW524233 SQQ524224:SQS524233 TAM524224:TAO524233 TKI524224:TKK524233 TUE524224:TUG524233 UEA524224:UEC524233 UNW524224:UNY524233 UXS524224:UXU524233 VHO524224:VHQ524233 VRK524224:VRM524233 WBG524224:WBI524233 WLC524224:WLE524233 WUY524224:WVA524233 F589760:H589769 IM589760:IO589769 SI589760:SK589769 ACE589760:ACG589769 AMA589760:AMC589769 AVW589760:AVY589769 BFS589760:BFU589769 BPO589760:BPQ589769 BZK589760:BZM589769 CJG589760:CJI589769 CTC589760:CTE589769 DCY589760:DDA589769 DMU589760:DMW589769 DWQ589760:DWS589769 EGM589760:EGO589769 EQI589760:EQK589769 FAE589760:FAG589769 FKA589760:FKC589769 FTW589760:FTY589769 GDS589760:GDU589769 GNO589760:GNQ589769 GXK589760:GXM589769 HHG589760:HHI589769 HRC589760:HRE589769 IAY589760:IBA589769 IKU589760:IKW589769 IUQ589760:IUS589769 JEM589760:JEO589769 JOI589760:JOK589769 JYE589760:JYG589769 KIA589760:KIC589769 KRW589760:KRY589769 LBS589760:LBU589769 LLO589760:LLQ589769 LVK589760:LVM589769 MFG589760:MFI589769 MPC589760:MPE589769 MYY589760:MZA589769 NIU589760:NIW589769 NSQ589760:NSS589769 OCM589760:OCO589769 OMI589760:OMK589769 OWE589760:OWG589769 PGA589760:PGC589769 PPW589760:PPY589769 PZS589760:PZU589769 QJO589760:QJQ589769 QTK589760:QTM589769 RDG589760:RDI589769 RNC589760:RNE589769 RWY589760:RXA589769 SGU589760:SGW589769 SQQ589760:SQS589769 TAM589760:TAO589769 TKI589760:TKK589769 TUE589760:TUG589769 UEA589760:UEC589769 UNW589760:UNY589769 UXS589760:UXU589769 VHO589760:VHQ589769 VRK589760:VRM589769 WBG589760:WBI589769 WLC589760:WLE589769 WUY589760:WVA589769 F655296:H655305 IM655296:IO655305 SI655296:SK655305 ACE655296:ACG655305 AMA655296:AMC655305 AVW655296:AVY655305 BFS655296:BFU655305 BPO655296:BPQ655305 BZK655296:BZM655305 CJG655296:CJI655305 CTC655296:CTE655305 DCY655296:DDA655305 DMU655296:DMW655305 DWQ655296:DWS655305 EGM655296:EGO655305 EQI655296:EQK655305 FAE655296:FAG655305 FKA655296:FKC655305 FTW655296:FTY655305 GDS655296:GDU655305 GNO655296:GNQ655305 GXK655296:GXM655305 HHG655296:HHI655305 HRC655296:HRE655305 IAY655296:IBA655305 IKU655296:IKW655305 IUQ655296:IUS655305 JEM655296:JEO655305 JOI655296:JOK655305 JYE655296:JYG655305 KIA655296:KIC655305 KRW655296:KRY655305 LBS655296:LBU655305 LLO655296:LLQ655305 LVK655296:LVM655305 MFG655296:MFI655305 MPC655296:MPE655305 MYY655296:MZA655305 NIU655296:NIW655305 NSQ655296:NSS655305 OCM655296:OCO655305 OMI655296:OMK655305 OWE655296:OWG655305 PGA655296:PGC655305 PPW655296:PPY655305 PZS655296:PZU655305 QJO655296:QJQ655305 QTK655296:QTM655305 RDG655296:RDI655305 RNC655296:RNE655305 RWY655296:RXA655305 SGU655296:SGW655305 SQQ655296:SQS655305 TAM655296:TAO655305 TKI655296:TKK655305 TUE655296:TUG655305 UEA655296:UEC655305 UNW655296:UNY655305 UXS655296:UXU655305 VHO655296:VHQ655305 VRK655296:VRM655305 WBG655296:WBI655305 WLC655296:WLE655305 WUY655296:WVA655305 F720832:H720841 IM720832:IO720841 SI720832:SK720841 ACE720832:ACG720841 AMA720832:AMC720841 AVW720832:AVY720841 BFS720832:BFU720841 BPO720832:BPQ720841 BZK720832:BZM720841 CJG720832:CJI720841 CTC720832:CTE720841 DCY720832:DDA720841 DMU720832:DMW720841 DWQ720832:DWS720841 EGM720832:EGO720841 EQI720832:EQK720841 FAE720832:FAG720841 FKA720832:FKC720841 FTW720832:FTY720841 GDS720832:GDU720841 GNO720832:GNQ720841 GXK720832:GXM720841 HHG720832:HHI720841 HRC720832:HRE720841 IAY720832:IBA720841 IKU720832:IKW720841 IUQ720832:IUS720841 JEM720832:JEO720841 JOI720832:JOK720841 JYE720832:JYG720841 KIA720832:KIC720841 KRW720832:KRY720841 LBS720832:LBU720841 LLO720832:LLQ720841 LVK720832:LVM720841 MFG720832:MFI720841 MPC720832:MPE720841 MYY720832:MZA720841 NIU720832:NIW720841 NSQ720832:NSS720841 OCM720832:OCO720841 OMI720832:OMK720841 OWE720832:OWG720841 PGA720832:PGC720841 PPW720832:PPY720841 PZS720832:PZU720841 QJO720832:QJQ720841 QTK720832:QTM720841 RDG720832:RDI720841 RNC720832:RNE720841 RWY720832:RXA720841 SGU720832:SGW720841 SQQ720832:SQS720841 TAM720832:TAO720841 TKI720832:TKK720841 TUE720832:TUG720841 UEA720832:UEC720841 UNW720832:UNY720841 UXS720832:UXU720841 VHO720832:VHQ720841 VRK720832:VRM720841 WBG720832:WBI720841 WLC720832:WLE720841 WUY720832:WVA720841 F786368:H786377 IM786368:IO786377 SI786368:SK786377 ACE786368:ACG786377 AMA786368:AMC786377 AVW786368:AVY786377 BFS786368:BFU786377 BPO786368:BPQ786377 BZK786368:BZM786377 CJG786368:CJI786377 CTC786368:CTE786377 DCY786368:DDA786377 DMU786368:DMW786377 DWQ786368:DWS786377 EGM786368:EGO786377 EQI786368:EQK786377 FAE786368:FAG786377 FKA786368:FKC786377 FTW786368:FTY786377 GDS786368:GDU786377 GNO786368:GNQ786377 GXK786368:GXM786377 HHG786368:HHI786377 HRC786368:HRE786377 IAY786368:IBA786377 IKU786368:IKW786377 IUQ786368:IUS786377 JEM786368:JEO786377 JOI786368:JOK786377 JYE786368:JYG786377 KIA786368:KIC786377 KRW786368:KRY786377 LBS786368:LBU786377 LLO786368:LLQ786377 LVK786368:LVM786377 MFG786368:MFI786377 MPC786368:MPE786377 MYY786368:MZA786377 NIU786368:NIW786377 NSQ786368:NSS786377 OCM786368:OCO786377 OMI786368:OMK786377 OWE786368:OWG786377 PGA786368:PGC786377 PPW786368:PPY786377 PZS786368:PZU786377 QJO786368:QJQ786377 QTK786368:QTM786377 RDG786368:RDI786377 RNC786368:RNE786377 RWY786368:RXA786377 SGU786368:SGW786377 SQQ786368:SQS786377 TAM786368:TAO786377 TKI786368:TKK786377 TUE786368:TUG786377 UEA786368:UEC786377 UNW786368:UNY786377 UXS786368:UXU786377 VHO786368:VHQ786377 VRK786368:VRM786377 WBG786368:WBI786377 WLC786368:WLE786377 WUY786368:WVA786377 F851904:H851913 IM851904:IO851913 SI851904:SK851913 ACE851904:ACG851913 AMA851904:AMC851913 AVW851904:AVY851913 BFS851904:BFU851913 BPO851904:BPQ851913 BZK851904:BZM851913 CJG851904:CJI851913 CTC851904:CTE851913 DCY851904:DDA851913 DMU851904:DMW851913 DWQ851904:DWS851913 EGM851904:EGO851913 EQI851904:EQK851913 FAE851904:FAG851913 FKA851904:FKC851913 FTW851904:FTY851913 GDS851904:GDU851913 GNO851904:GNQ851913 GXK851904:GXM851913 HHG851904:HHI851913 HRC851904:HRE851913 IAY851904:IBA851913 IKU851904:IKW851913 IUQ851904:IUS851913 JEM851904:JEO851913 JOI851904:JOK851913 JYE851904:JYG851913 KIA851904:KIC851913 KRW851904:KRY851913 LBS851904:LBU851913 LLO851904:LLQ851913 LVK851904:LVM851913 MFG851904:MFI851913 MPC851904:MPE851913 MYY851904:MZA851913 NIU851904:NIW851913 NSQ851904:NSS851913 OCM851904:OCO851913 OMI851904:OMK851913 OWE851904:OWG851913 PGA851904:PGC851913 PPW851904:PPY851913 PZS851904:PZU851913 QJO851904:QJQ851913 QTK851904:QTM851913 RDG851904:RDI851913 RNC851904:RNE851913 RWY851904:RXA851913 SGU851904:SGW851913 SQQ851904:SQS851913 TAM851904:TAO851913 TKI851904:TKK851913 TUE851904:TUG851913 UEA851904:UEC851913 UNW851904:UNY851913 UXS851904:UXU851913 VHO851904:VHQ851913 VRK851904:VRM851913 WBG851904:WBI851913 WLC851904:WLE851913 WUY851904:WVA851913 F917440:H917449 IM917440:IO917449 SI917440:SK917449 ACE917440:ACG917449 AMA917440:AMC917449 AVW917440:AVY917449 BFS917440:BFU917449 BPO917440:BPQ917449 BZK917440:BZM917449 CJG917440:CJI917449 CTC917440:CTE917449 DCY917440:DDA917449 DMU917440:DMW917449 DWQ917440:DWS917449 EGM917440:EGO917449 EQI917440:EQK917449 FAE917440:FAG917449 FKA917440:FKC917449 FTW917440:FTY917449 GDS917440:GDU917449 GNO917440:GNQ917449 GXK917440:GXM917449 HHG917440:HHI917449 HRC917440:HRE917449 IAY917440:IBA917449 IKU917440:IKW917449 IUQ917440:IUS917449 JEM917440:JEO917449 JOI917440:JOK917449 JYE917440:JYG917449 KIA917440:KIC917449 KRW917440:KRY917449 LBS917440:LBU917449 LLO917440:LLQ917449 LVK917440:LVM917449 MFG917440:MFI917449 MPC917440:MPE917449 MYY917440:MZA917449 NIU917440:NIW917449 NSQ917440:NSS917449 OCM917440:OCO917449 OMI917440:OMK917449 OWE917440:OWG917449 PGA917440:PGC917449 PPW917440:PPY917449 PZS917440:PZU917449 QJO917440:QJQ917449 QTK917440:QTM917449 RDG917440:RDI917449 RNC917440:RNE917449 RWY917440:RXA917449 SGU917440:SGW917449 SQQ917440:SQS917449 TAM917440:TAO917449 TKI917440:TKK917449 TUE917440:TUG917449 UEA917440:UEC917449 UNW917440:UNY917449 UXS917440:UXU917449 VHO917440:VHQ917449 VRK917440:VRM917449 WBG917440:WBI917449 WLC917440:WLE917449 WUY917440:WVA917449 F982976:H982985 IM982976:IO982985 SI982976:SK982985 ACE982976:ACG982985 AMA982976:AMC982985 AVW982976:AVY982985 BFS982976:BFU982985 BPO982976:BPQ982985 BZK982976:BZM982985 CJG982976:CJI982985 CTC982976:CTE982985 DCY982976:DDA982985 DMU982976:DMW982985 DWQ982976:DWS982985 EGM982976:EGO982985 EQI982976:EQK982985 FAE982976:FAG982985 FKA982976:FKC982985 FTW982976:FTY982985 GDS982976:GDU982985 GNO982976:GNQ982985 GXK982976:GXM982985 HHG982976:HHI982985 HRC982976:HRE982985 IAY982976:IBA982985 IKU982976:IKW982985 IUQ982976:IUS982985 JEM982976:JEO982985 JOI982976:JOK982985 JYE982976:JYG982985 KIA982976:KIC982985 KRW982976:KRY982985 LBS982976:LBU982985 LLO982976:LLQ982985 LVK982976:LVM982985 MFG982976:MFI982985 MPC982976:MPE982985 MYY982976:MZA982985 NIU982976:NIW982985 NSQ982976:NSS982985 OCM982976:OCO982985 OMI982976:OMK982985 OWE982976:OWG982985 PGA982976:PGC982985 PPW982976:PPY982985 PZS982976:PZU982985 QJO982976:QJQ982985 QTK982976:QTM982985 RDG982976:RDI982985 RNC982976:RNE982985 RWY982976:RXA982985 SGU982976:SGW982985 SQQ982976:SQS982985 TAM982976:TAO982985 TKI982976:TKK982985 TUE982976:TUG982985 UEA982976:UEC982985 UNW982976:UNY982985 UXS982976:UXU982985 VHO982976:VHQ982985 VRK982976:VRM982985 WBG982976:WBI982985 WLC982976:WLE982985 WUY982976:WVA982985"/>
    <dataValidation allowBlank="1" showInputMessage="1" showErrorMessage="1" error="Das Summenfeld (Addition aus den drei vorangegangenen Feldern) ergibt keine 100%. Bitte überprüfen Sie Ihre Eingaben." sqref="K65397:K65406 IR65397:IR65406 SN65397:SN65406 ACJ65397:ACJ65406 AMF65397:AMF65406 AWB65397:AWB65406 BFX65397:BFX65406 BPT65397:BPT65406 BZP65397:BZP65406 CJL65397:CJL65406 CTH65397:CTH65406 DDD65397:DDD65406 DMZ65397:DMZ65406 DWV65397:DWV65406 EGR65397:EGR65406 EQN65397:EQN65406 FAJ65397:FAJ65406 FKF65397:FKF65406 FUB65397:FUB65406 GDX65397:GDX65406 GNT65397:GNT65406 GXP65397:GXP65406 HHL65397:HHL65406 HRH65397:HRH65406 IBD65397:IBD65406 IKZ65397:IKZ65406 IUV65397:IUV65406 JER65397:JER65406 JON65397:JON65406 JYJ65397:JYJ65406 KIF65397:KIF65406 KSB65397:KSB65406 LBX65397:LBX65406 LLT65397:LLT65406 LVP65397:LVP65406 MFL65397:MFL65406 MPH65397:MPH65406 MZD65397:MZD65406 NIZ65397:NIZ65406 NSV65397:NSV65406 OCR65397:OCR65406 OMN65397:OMN65406 OWJ65397:OWJ65406 PGF65397:PGF65406 PQB65397:PQB65406 PZX65397:PZX65406 QJT65397:QJT65406 QTP65397:QTP65406 RDL65397:RDL65406 RNH65397:RNH65406 RXD65397:RXD65406 SGZ65397:SGZ65406 SQV65397:SQV65406 TAR65397:TAR65406 TKN65397:TKN65406 TUJ65397:TUJ65406 UEF65397:UEF65406 UOB65397:UOB65406 UXX65397:UXX65406 VHT65397:VHT65406 VRP65397:VRP65406 WBL65397:WBL65406 WLH65397:WLH65406 WVD65397:WVD65406 K130933:K130942 IR130933:IR130942 SN130933:SN130942 ACJ130933:ACJ130942 AMF130933:AMF130942 AWB130933:AWB130942 BFX130933:BFX130942 BPT130933:BPT130942 BZP130933:BZP130942 CJL130933:CJL130942 CTH130933:CTH130942 DDD130933:DDD130942 DMZ130933:DMZ130942 DWV130933:DWV130942 EGR130933:EGR130942 EQN130933:EQN130942 FAJ130933:FAJ130942 FKF130933:FKF130942 FUB130933:FUB130942 GDX130933:GDX130942 GNT130933:GNT130942 GXP130933:GXP130942 HHL130933:HHL130942 HRH130933:HRH130942 IBD130933:IBD130942 IKZ130933:IKZ130942 IUV130933:IUV130942 JER130933:JER130942 JON130933:JON130942 JYJ130933:JYJ130942 KIF130933:KIF130942 KSB130933:KSB130942 LBX130933:LBX130942 LLT130933:LLT130942 LVP130933:LVP130942 MFL130933:MFL130942 MPH130933:MPH130942 MZD130933:MZD130942 NIZ130933:NIZ130942 NSV130933:NSV130942 OCR130933:OCR130942 OMN130933:OMN130942 OWJ130933:OWJ130942 PGF130933:PGF130942 PQB130933:PQB130942 PZX130933:PZX130942 QJT130933:QJT130942 QTP130933:QTP130942 RDL130933:RDL130942 RNH130933:RNH130942 RXD130933:RXD130942 SGZ130933:SGZ130942 SQV130933:SQV130942 TAR130933:TAR130942 TKN130933:TKN130942 TUJ130933:TUJ130942 UEF130933:UEF130942 UOB130933:UOB130942 UXX130933:UXX130942 VHT130933:VHT130942 VRP130933:VRP130942 WBL130933:WBL130942 WLH130933:WLH130942 WVD130933:WVD130942 K196469:K196478 IR196469:IR196478 SN196469:SN196478 ACJ196469:ACJ196478 AMF196469:AMF196478 AWB196469:AWB196478 BFX196469:BFX196478 BPT196469:BPT196478 BZP196469:BZP196478 CJL196469:CJL196478 CTH196469:CTH196478 DDD196469:DDD196478 DMZ196469:DMZ196478 DWV196469:DWV196478 EGR196469:EGR196478 EQN196469:EQN196478 FAJ196469:FAJ196478 FKF196469:FKF196478 FUB196469:FUB196478 GDX196469:GDX196478 GNT196469:GNT196478 GXP196469:GXP196478 HHL196469:HHL196478 HRH196469:HRH196478 IBD196469:IBD196478 IKZ196469:IKZ196478 IUV196469:IUV196478 JER196469:JER196478 JON196469:JON196478 JYJ196469:JYJ196478 KIF196469:KIF196478 KSB196469:KSB196478 LBX196469:LBX196478 LLT196469:LLT196478 LVP196469:LVP196478 MFL196469:MFL196478 MPH196469:MPH196478 MZD196469:MZD196478 NIZ196469:NIZ196478 NSV196469:NSV196478 OCR196469:OCR196478 OMN196469:OMN196478 OWJ196469:OWJ196478 PGF196469:PGF196478 PQB196469:PQB196478 PZX196469:PZX196478 QJT196469:QJT196478 QTP196469:QTP196478 RDL196469:RDL196478 RNH196469:RNH196478 RXD196469:RXD196478 SGZ196469:SGZ196478 SQV196469:SQV196478 TAR196469:TAR196478 TKN196469:TKN196478 TUJ196469:TUJ196478 UEF196469:UEF196478 UOB196469:UOB196478 UXX196469:UXX196478 VHT196469:VHT196478 VRP196469:VRP196478 WBL196469:WBL196478 WLH196469:WLH196478 WVD196469:WVD196478 K262005:K262014 IR262005:IR262014 SN262005:SN262014 ACJ262005:ACJ262014 AMF262005:AMF262014 AWB262005:AWB262014 BFX262005:BFX262014 BPT262005:BPT262014 BZP262005:BZP262014 CJL262005:CJL262014 CTH262005:CTH262014 DDD262005:DDD262014 DMZ262005:DMZ262014 DWV262005:DWV262014 EGR262005:EGR262014 EQN262005:EQN262014 FAJ262005:FAJ262014 FKF262005:FKF262014 FUB262005:FUB262014 GDX262005:GDX262014 GNT262005:GNT262014 GXP262005:GXP262014 HHL262005:HHL262014 HRH262005:HRH262014 IBD262005:IBD262014 IKZ262005:IKZ262014 IUV262005:IUV262014 JER262005:JER262014 JON262005:JON262014 JYJ262005:JYJ262014 KIF262005:KIF262014 KSB262005:KSB262014 LBX262005:LBX262014 LLT262005:LLT262014 LVP262005:LVP262014 MFL262005:MFL262014 MPH262005:MPH262014 MZD262005:MZD262014 NIZ262005:NIZ262014 NSV262005:NSV262014 OCR262005:OCR262014 OMN262005:OMN262014 OWJ262005:OWJ262014 PGF262005:PGF262014 PQB262005:PQB262014 PZX262005:PZX262014 QJT262005:QJT262014 QTP262005:QTP262014 RDL262005:RDL262014 RNH262005:RNH262014 RXD262005:RXD262014 SGZ262005:SGZ262014 SQV262005:SQV262014 TAR262005:TAR262014 TKN262005:TKN262014 TUJ262005:TUJ262014 UEF262005:UEF262014 UOB262005:UOB262014 UXX262005:UXX262014 VHT262005:VHT262014 VRP262005:VRP262014 WBL262005:WBL262014 WLH262005:WLH262014 WVD262005:WVD262014 K327541:K327550 IR327541:IR327550 SN327541:SN327550 ACJ327541:ACJ327550 AMF327541:AMF327550 AWB327541:AWB327550 BFX327541:BFX327550 BPT327541:BPT327550 BZP327541:BZP327550 CJL327541:CJL327550 CTH327541:CTH327550 DDD327541:DDD327550 DMZ327541:DMZ327550 DWV327541:DWV327550 EGR327541:EGR327550 EQN327541:EQN327550 FAJ327541:FAJ327550 FKF327541:FKF327550 FUB327541:FUB327550 GDX327541:GDX327550 GNT327541:GNT327550 GXP327541:GXP327550 HHL327541:HHL327550 HRH327541:HRH327550 IBD327541:IBD327550 IKZ327541:IKZ327550 IUV327541:IUV327550 JER327541:JER327550 JON327541:JON327550 JYJ327541:JYJ327550 KIF327541:KIF327550 KSB327541:KSB327550 LBX327541:LBX327550 LLT327541:LLT327550 LVP327541:LVP327550 MFL327541:MFL327550 MPH327541:MPH327550 MZD327541:MZD327550 NIZ327541:NIZ327550 NSV327541:NSV327550 OCR327541:OCR327550 OMN327541:OMN327550 OWJ327541:OWJ327550 PGF327541:PGF327550 PQB327541:PQB327550 PZX327541:PZX327550 QJT327541:QJT327550 QTP327541:QTP327550 RDL327541:RDL327550 RNH327541:RNH327550 RXD327541:RXD327550 SGZ327541:SGZ327550 SQV327541:SQV327550 TAR327541:TAR327550 TKN327541:TKN327550 TUJ327541:TUJ327550 UEF327541:UEF327550 UOB327541:UOB327550 UXX327541:UXX327550 VHT327541:VHT327550 VRP327541:VRP327550 WBL327541:WBL327550 WLH327541:WLH327550 WVD327541:WVD327550 K393077:K393086 IR393077:IR393086 SN393077:SN393086 ACJ393077:ACJ393086 AMF393077:AMF393086 AWB393077:AWB393086 BFX393077:BFX393086 BPT393077:BPT393086 BZP393077:BZP393086 CJL393077:CJL393086 CTH393077:CTH393086 DDD393077:DDD393086 DMZ393077:DMZ393086 DWV393077:DWV393086 EGR393077:EGR393086 EQN393077:EQN393086 FAJ393077:FAJ393086 FKF393077:FKF393086 FUB393077:FUB393086 GDX393077:GDX393086 GNT393077:GNT393086 GXP393077:GXP393086 HHL393077:HHL393086 HRH393077:HRH393086 IBD393077:IBD393086 IKZ393077:IKZ393086 IUV393077:IUV393086 JER393077:JER393086 JON393077:JON393086 JYJ393077:JYJ393086 KIF393077:KIF393086 KSB393077:KSB393086 LBX393077:LBX393086 LLT393077:LLT393086 LVP393077:LVP393086 MFL393077:MFL393086 MPH393077:MPH393086 MZD393077:MZD393086 NIZ393077:NIZ393086 NSV393077:NSV393086 OCR393077:OCR393086 OMN393077:OMN393086 OWJ393077:OWJ393086 PGF393077:PGF393086 PQB393077:PQB393086 PZX393077:PZX393086 QJT393077:QJT393086 QTP393077:QTP393086 RDL393077:RDL393086 RNH393077:RNH393086 RXD393077:RXD393086 SGZ393077:SGZ393086 SQV393077:SQV393086 TAR393077:TAR393086 TKN393077:TKN393086 TUJ393077:TUJ393086 UEF393077:UEF393086 UOB393077:UOB393086 UXX393077:UXX393086 VHT393077:VHT393086 VRP393077:VRP393086 WBL393077:WBL393086 WLH393077:WLH393086 WVD393077:WVD393086 K458613:K458622 IR458613:IR458622 SN458613:SN458622 ACJ458613:ACJ458622 AMF458613:AMF458622 AWB458613:AWB458622 BFX458613:BFX458622 BPT458613:BPT458622 BZP458613:BZP458622 CJL458613:CJL458622 CTH458613:CTH458622 DDD458613:DDD458622 DMZ458613:DMZ458622 DWV458613:DWV458622 EGR458613:EGR458622 EQN458613:EQN458622 FAJ458613:FAJ458622 FKF458613:FKF458622 FUB458613:FUB458622 GDX458613:GDX458622 GNT458613:GNT458622 GXP458613:GXP458622 HHL458613:HHL458622 HRH458613:HRH458622 IBD458613:IBD458622 IKZ458613:IKZ458622 IUV458613:IUV458622 JER458613:JER458622 JON458613:JON458622 JYJ458613:JYJ458622 KIF458613:KIF458622 KSB458613:KSB458622 LBX458613:LBX458622 LLT458613:LLT458622 LVP458613:LVP458622 MFL458613:MFL458622 MPH458613:MPH458622 MZD458613:MZD458622 NIZ458613:NIZ458622 NSV458613:NSV458622 OCR458613:OCR458622 OMN458613:OMN458622 OWJ458613:OWJ458622 PGF458613:PGF458622 PQB458613:PQB458622 PZX458613:PZX458622 QJT458613:QJT458622 QTP458613:QTP458622 RDL458613:RDL458622 RNH458613:RNH458622 RXD458613:RXD458622 SGZ458613:SGZ458622 SQV458613:SQV458622 TAR458613:TAR458622 TKN458613:TKN458622 TUJ458613:TUJ458622 UEF458613:UEF458622 UOB458613:UOB458622 UXX458613:UXX458622 VHT458613:VHT458622 VRP458613:VRP458622 WBL458613:WBL458622 WLH458613:WLH458622 WVD458613:WVD458622 K524149:K524158 IR524149:IR524158 SN524149:SN524158 ACJ524149:ACJ524158 AMF524149:AMF524158 AWB524149:AWB524158 BFX524149:BFX524158 BPT524149:BPT524158 BZP524149:BZP524158 CJL524149:CJL524158 CTH524149:CTH524158 DDD524149:DDD524158 DMZ524149:DMZ524158 DWV524149:DWV524158 EGR524149:EGR524158 EQN524149:EQN524158 FAJ524149:FAJ524158 FKF524149:FKF524158 FUB524149:FUB524158 GDX524149:GDX524158 GNT524149:GNT524158 GXP524149:GXP524158 HHL524149:HHL524158 HRH524149:HRH524158 IBD524149:IBD524158 IKZ524149:IKZ524158 IUV524149:IUV524158 JER524149:JER524158 JON524149:JON524158 JYJ524149:JYJ524158 KIF524149:KIF524158 KSB524149:KSB524158 LBX524149:LBX524158 LLT524149:LLT524158 LVP524149:LVP524158 MFL524149:MFL524158 MPH524149:MPH524158 MZD524149:MZD524158 NIZ524149:NIZ524158 NSV524149:NSV524158 OCR524149:OCR524158 OMN524149:OMN524158 OWJ524149:OWJ524158 PGF524149:PGF524158 PQB524149:PQB524158 PZX524149:PZX524158 QJT524149:QJT524158 QTP524149:QTP524158 RDL524149:RDL524158 RNH524149:RNH524158 RXD524149:RXD524158 SGZ524149:SGZ524158 SQV524149:SQV524158 TAR524149:TAR524158 TKN524149:TKN524158 TUJ524149:TUJ524158 UEF524149:UEF524158 UOB524149:UOB524158 UXX524149:UXX524158 VHT524149:VHT524158 VRP524149:VRP524158 WBL524149:WBL524158 WLH524149:WLH524158 WVD524149:WVD524158 K589685:K589694 IR589685:IR589694 SN589685:SN589694 ACJ589685:ACJ589694 AMF589685:AMF589694 AWB589685:AWB589694 BFX589685:BFX589694 BPT589685:BPT589694 BZP589685:BZP589694 CJL589685:CJL589694 CTH589685:CTH589694 DDD589685:DDD589694 DMZ589685:DMZ589694 DWV589685:DWV589694 EGR589685:EGR589694 EQN589685:EQN589694 FAJ589685:FAJ589694 FKF589685:FKF589694 FUB589685:FUB589694 GDX589685:GDX589694 GNT589685:GNT589694 GXP589685:GXP589694 HHL589685:HHL589694 HRH589685:HRH589694 IBD589685:IBD589694 IKZ589685:IKZ589694 IUV589685:IUV589694 JER589685:JER589694 JON589685:JON589694 JYJ589685:JYJ589694 KIF589685:KIF589694 KSB589685:KSB589694 LBX589685:LBX589694 LLT589685:LLT589694 LVP589685:LVP589694 MFL589685:MFL589694 MPH589685:MPH589694 MZD589685:MZD589694 NIZ589685:NIZ589694 NSV589685:NSV589694 OCR589685:OCR589694 OMN589685:OMN589694 OWJ589685:OWJ589694 PGF589685:PGF589694 PQB589685:PQB589694 PZX589685:PZX589694 QJT589685:QJT589694 QTP589685:QTP589694 RDL589685:RDL589694 RNH589685:RNH589694 RXD589685:RXD589694 SGZ589685:SGZ589694 SQV589685:SQV589694 TAR589685:TAR589694 TKN589685:TKN589694 TUJ589685:TUJ589694 UEF589685:UEF589694 UOB589685:UOB589694 UXX589685:UXX589694 VHT589685:VHT589694 VRP589685:VRP589694 WBL589685:WBL589694 WLH589685:WLH589694 WVD589685:WVD589694 K655221:K655230 IR655221:IR655230 SN655221:SN655230 ACJ655221:ACJ655230 AMF655221:AMF655230 AWB655221:AWB655230 BFX655221:BFX655230 BPT655221:BPT655230 BZP655221:BZP655230 CJL655221:CJL655230 CTH655221:CTH655230 DDD655221:DDD655230 DMZ655221:DMZ655230 DWV655221:DWV655230 EGR655221:EGR655230 EQN655221:EQN655230 FAJ655221:FAJ655230 FKF655221:FKF655230 FUB655221:FUB655230 GDX655221:GDX655230 GNT655221:GNT655230 GXP655221:GXP655230 HHL655221:HHL655230 HRH655221:HRH655230 IBD655221:IBD655230 IKZ655221:IKZ655230 IUV655221:IUV655230 JER655221:JER655230 JON655221:JON655230 JYJ655221:JYJ655230 KIF655221:KIF655230 KSB655221:KSB655230 LBX655221:LBX655230 LLT655221:LLT655230 LVP655221:LVP655230 MFL655221:MFL655230 MPH655221:MPH655230 MZD655221:MZD655230 NIZ655221:NIZ655230 NSV655221:NSV655230 OCR655221:OCR655230 OMN655221:OMN655230 OWJ655221:OWJ655230 PGF655221:PGF655230 PQB655221:PQB655230 PZX655221:PZX655230 QJT655221:QJT655230 QTP655221:QTP655230 RDL655221:RDL655230 RNH655221:RNH655230 RXD655221:RXD655230 SGZ655221:SGZ655230 SQV655221:SQV655230 TAR655221:TAR655230 TKN655221:TKN655230 TUJ655221:TUJ655230 UEF655221:UEF655230 UOB655221:UOB655230 UXX655221:UXX655230 VHT655221:VHT655230 VRP655221:VRP655230 WBL655221:WBL655230 WLH655221:WLH655230 WVD655221:WVD655230 K720757:K720766 IR720757:IR720766 SN720757:SN720766 ACJ720757:ACJ720766 AMF720757:AMF720766 AWB720757:AWB720766 BFX720757:BFX720766 BPT720757:BPT720766 BZP720757:BZP720766 CJL720757:CJL720766 CTH720757:CTH720766 DDD720757:DDD720766 DMZ720757:DMZ720766 DWV720757:DWV720766 EGR720757:EGR720766 EQN720757:EQN720766 FAJ720757:FAJ720766 FKF720757:FKF720766 FUB720757:FUB720766 GDX720757:GDX720766 GNT720757:GNT720766 GXP720757:GXP720766 HHL720757:HHL720766 HRH720757:HRH720766 IBD720757:IBD720766 IKZ720757:IKZ720766 IUV720757:IUV720766 JER720757:JER720766 JON720757:JON720766 JYJ720757:JYJ720766 KIF720757:KIF720766 KSB720757:KSB720766 LBX720757:LBX720766 LLT720757:LLT720766 LVP720757:LVP720766 MFL720757:MFL720766 MPH720757:MPH720766 MZD720757:MZD720766 NIZ720757:NIZ720766 NSV720757:NSV720766 OCR720757:OCR720766 OMN720757:OMN720766 OWJ720757:OWJ720766 PGF720757:PGF720766 PQB720757:PQB720766 PZX720757:PZX720766 QJT720757:QJT720766 QTP720757:QTP720766 RDL720757:RDL720766 RNH720757:RNH720766 RXD720757:RXD720766 SGZ720757:SGZ720766 SQV720757:SQV720766 TAR720757:TAR720766 TKN720757:TKN720766 TUJ720757:TUJ720766 UEF720757:UEF720766 UOB720757:UOB720766 UXX720757:UXX720766 VHT720757:VHT720766 VRP720757:VRP720766 WBL720757:WBL720766 WLH720757:WLH720766 WVD720757:WVD720766 K786293:K786302 IR786293:IR786302 SN786293:SN786302 ACJ786293:ACJ786302 AMF786293:AMF786302 AWB786293:AWB786302 BFX786293:BFX786302 BPT786293:BPT786302 BZP786293:BZP786302 CJL786293:CJL786302 CTH786293:CTH786302 DDD786293:DDD786302 DMZ786293:DMZ786302 DWV786293:DWV786302 EGR786293:EGR786302 EQN786293:EQN786302 FAJ786293:FAJ786302 FKF786293:FKF786302 FUB786293:FUB786302 GDX786293:GDX786302 GNT786293:GNT786302 GXP786293:GXP786302 HHL786293:HHL786302 HRH786293:HRH786302 IBD786293:IBD786302 IKZ786293:IKZ786302 IUV786293:IUV786302 JER786293:JER786302 JON786293:JON786302 JYJ786293:JYJ786302 KIF786293:KIF786302 KSB786293:KSB786302 LBX786293:LBX786302 LLT786293:LLT786302 LVP786293:LVP786302 MFL786293:MFL786302 MPH786293:MPH786302 MZD786293:MZD786302 NIZ786293:NIZ786302 NSV786293:NSV786302 OCR786293:OCR786302 OMN786293:OMN786302 OWJ786293:OWJ786302 PGF786293:PGF786302 PQB786293:PQB786302 PZX786293:PZX786302 QJT786293:QJT786302 QTP786293:QTP786302 RDL786293:RDL786302 RNH786293:RNH786302 RXD786293:RXD786302 SGZ786293:SGZ786302 SQV786293:SQV786302 TAR786293:TAR786302 TKN786293:TKN786302 TUJ786293:TUJ786302 UEF786293:UEF786302 UOB786293:UOB786302 UXX786293:UXX786302 VHT786293:VHT786302 VRP786293:VRP786302 WBL786293:WBL786302 WLH786293:WLH786302 WVD786293:WVD786302 K851829:K851838 IR851829:IR851838 SN851829:SN851838 ACJ851829:ACJ851838 AMF851829:AMF851838 AWB851829:AWB851838 BFX851829:BFX851838 BPT851829:BPT851838 BZP851829:BZP851838 CJL851829:CJL851838 CTH851829:CTH851838 DDD851829:DDD851838 DMZ851829:DMZ851838 DWV851829:DWV851838 EGR851829:EGR851838 EQN851829:EQN851838 FAJ851829:FAJ851838 FKF851829:FKF851838 FUB851829:FUB851838 GDX851829:GDX851838 GNT851829:GNT851838 GXP851829:GXP851838 HHL851829:HHL851838 HRH851829:HRH851838 IBD851829:IBD851838 IKZ851829:IKZ851838 IUV851829:IUV851838 JER851829:JER851838 JON851829:JON851838 JYJ851829:JYJ851838 KIF851829:KIF851838 KSB851829:KSB851838 LBX851829:LBX851838 LLT851829:LLT851838 LVP851829:LVP851838 MFL851829:MFL851838 MPH851829:MPH851838 MZD851829:MZD851838 NIZ851829:NIZ851838 NSV851829:NSV851838 OCR851829:OCR851838 OMN851829:OMN851838 OWJ851829:OWJ851838 PGF851829:PGF851838 PQB851829:PQB851838 PZX851829:PZX851838 QJT851829:QJT851838 QTP851829:QTP851838 RDL851829:RDL851838 RNH851829:RNH851838 RXD851829:RXD851838 SGZ851829:SGZ851838 SQV851829:SQV851838 TAR851829:TAR851838 TKN851829:TKN851838 TUJ851829:TUJ851838 UEF851829:UEF851838 UOB851829:UOB851838 UXX851829:UXX851838 VHT851829:VHT851838 VRP851829:VRP851838 WBL851829:WBL851838 WLH851829:WLH851838 WVD851829:WVD851838 K917365:K917374 IR917365:IR917374 SN917365:SN917374 ACJ917365:ACJ917374 AMF917365:AMF917374 AWB917365:AWB917374 BFX917365:BFX917374 BPT917365:BPT917374 BZP917365:BZP917374 CJL917365:CJL917374 CTH917365:CTH917374 DDD917365:DDD917374 DMZ917365:DMZ917374 DWV917365:DWV917374 EGR917365:EGR917374 EQN917365:EQN917374 FAJ917365:FAJ917374 FKF917365:FKF917374 FUB917365:FUB917374 GDX917365:GDX917374 GNT917365:GNT917374 GXP917365:GXP917374 HHL917365:HHL917374 HRH917365:HRH917374 IBD917365:IBD917374 IKZ917365:IKZ917374 IUV917365:IUV917374 JER917365:JER917374 JON917365:JON917374 JYJ917365:JYJ917374 KIF917365:KIF917374 KSB917365:KSB917374 LBX917365:LBX917374 LLT917365:LLT917374 LVP917365:LVP917374 MFL917365:MFL917374 MPH917365:MPH917374 MZD917365:MZD917374 NIZ917365:NIZ917374 NSV917365:NSV917374 OCR917365:OCR917374 OMN917365:OMN917374 OWJ917365:OWJ917374 PGF917365:PGF917374 PQB917365:PQB917374 PZX917365:PZX917374 QJT917365:QJT917374 QTP917365:QTP917374 RDL917365:RDL917374 RNH917365:RNH917374 RXD917365:RXD917374 SGZ917365:SGZ917374 SQV917365:SQV917374 TAR917365:TAR917374 TKN917365:TKN917374 TUJ917365:TUJ917374 UEF917365:UEF917374 UOB917365:UOB917374 UXX917365:UXX917374 VHT917365:VHT917374 VRP917365:VRP917374 WBL917365:WBL917374 WLH917365:WLH917374 WVD917365:WVD917374 K982901:K982910 IR982901:IR982910 SN982901:SN982910 ACJ982901:ACJ982910 AMF982901:AMF982910 AWB982901:AWB982910 BFX982901:BFX982910 BPT982901:BPT982910 BZP982901:BZP982910 CJL982901:CJL982910 CTH982901:CTH982910 DDD982901:DDD982910 DMZ982901:DMZ982910 DWV982901:DWV982910 EGR982901:EGR982910 EQN982901:EQN982910 FAJ982901:FAJ982910 FKF982901:FKF982910 FUB982901:FUB982910 GDX982901:GDX982910 GNT982901:GNT982910 GXP982901:GXP982910 HHL982901:HHL982910 HRH982901:HRH982910 IBD982901:IBD982910 IKZ982901:IKZ982910 IUV982901:IUV982910 JER982901:JER982910 JON982901:JON982910 JYJ982901:JYJ982910 KIF982901:KIF982910 KSB982901:KSB982910 LBX982901:LBX982910 LLT982901:LLT982910 LVP982901:LVP982910 MFL982901:MFL982910 MPH982901:MPH982910 MZD982901:MZD982910 NIZ982901:NIZ982910 NSV982901:NSV982910 OCR982901:OCR982910 OMN982901:OMN982910 OWJ982901:OWJ982910 PGF982901:PGF982910 PQB982901:PQB982910 PZX982901:PZX982910 QJT982901:QJT982910 QTP982901:QTP982910 RDL982901:RDL982910 RNH982901:RNH982910 RXD982901:RXD982910 SGZ982901:SGZ982910 SQV982901:SQV982910 TAR982901:TAR982910 TKN982901:TKN982910 TUJ982901:TUJ982910 UEF982901:UEF982910 UOB982901:UOB982910 UXX982901:UXX982910 VHT982901:VHT982910 VRP982901:VRP982910 WBL982901:WBL982910 WLH982901:WLH982910 WVD982901:WVD982910 K65493:K65502 IR65493:IR65502 SN65493:SN65502 ACJ65493:ACJ65502 AMF65493:AMF65502 AWB65493:AWB65502 BFX65493:BFX65502 BPT65493:BPT65502 BZP65493:BZP65502 CJL65493:CJL65502 CTH65493:CTH65502 DDD65493:DDD65502 DMZ65493:DMZ65502 DWV65493:DWV65502 EGR65493:EGR65502 EQN65493:EQN65502 FAJ65493:FAJ65502 FKF65493:FKF65502 FUB65493:FUB65502 GDX65493:GDX65502 GNT65493:GNT65502 GXP65493:GXP65502 HHL65493:HHL65502 HRH65493:HRH65502 IBD65493:IBD65502 IKZ65493:IKZ65502 IUV65493:IUV65502 JER65493:JER65502 JON65493:JON65502 JYJ65493:JYJ65502 KIF65493:KIF65502 KSB65493:KSB65502 LBX65493:LBX65502 LLT65493:LLT65502 LVP65493:LVP65502 MFL65493:MFL65502 MPH65493:MPH65502 MZD65493:MZD65502 NIZ65493:NIZ65502 NSV65493:NSV65502 OCR65493:OCR65502 OMN65493:OMN65502 OWJ65493:OWJ65502 PGF65493:PGF65502 PQB65493:PQB65502 PZX65493:PZX65502 QJT65493:QJT65502 QTP65493:QTP65502 RDL65493:RDL65502 RNH65493:RNH65502 RXD65493:RXD65502 SGZ65493:SGZ65502 SQV65493:SQV65502 TAR65493:TAR65502 TKN65493:TKN65502 TUJ65493:TUJ65502 UEF65493:UEF65502 UOB65493:UOB65502 UXX65493:UXX65502 VHT65493:VHT65502 VRP65493:VRP65502 WBL65493:WBL65502 WLH65493:WLH65502 WVD65493:WVD65502 K131029:K131038 IR131029:IR131038 SN131029:SN131038 ACJ131029:ACJ131038 AMF131029:AMF131038 AWB131029:AWB131038 BFX131029:BFX131038 BPT131029:BPT131038 BZP131029:BZP131038 CJL131029:CJL131038 CTH131029:CTH131038 DDD131029:DDD131038 DMZ131029:DMZ131038 DWV131029:DWV131038 EGR131029:EGR131038 EQN131029:EQN131038 FAJ131029:FAJ131038 FKF131029:FKF131038 FUB131029:FUB131038 GDX131029:GDX131038 GNT131029:GNT131038 GXP131029:GXP131038 HHL131029:HHL131038 HRH131029:HRH131038 IBD131029:IBD131038 IKZ131029:IKZ131038 IUV131029:IUV131038 JER131029:JER131038 JON131029:JON131038 JYJ131029:JYJ131038 KIF131029:KIF131038 KSB131029:KSB131038 LBX131029:LBX131038 LLT131029:LLT131038 LVP131029:LVP131038 MFL131029:MFL131038 MPH131029:MPH131038 MZD131029:MZD131038 NIZ131029:NIZ131038 NSV131029:NSV131038 OCR131029:OCR131038 OMN131029:OMN131038 OWJ131029:OWJ131038 PGF131029:PGF131038 PQB131029:PQB131038 PZX131029:PZX131038 QJT131029:QJT131038 QTP131029:QTP131038 RDL131029:RDL131038 RNH131029:RNH131038 RXD131029:RXD131038 SGZ131029:SGZ131038 SQV131029:SQV131038 TAR131029:TAR131038 TKN131029:TKN131038 TUJ131029:TUJ131038 UEF131029:UEF131038 UOB131029:UOB131038 UXX131029:UXX131038 VHT131029:VHT131038 VRP131029:VRP131038 WBL131029:WBL131038 WLH131029:WLH131038 WVD131029:WVD131038 K196565:K196574 IR196565:IR196574 SN196565:SN196574 ACJ196565:ACJ196574 AMF196565:AMF196574 AWB196565:AWB196574 BFX196565:BFX196574 BPT196565:BPT196574 BZP196565:BZP196574 CJL196565:CJL196574 CTH196565:CTH196574 DDD196565:DDD196574 DMZ196565:DMZ196574 DWV196565:DWV196574 EGR196565:EGR196574 EQN196565:EQN196574 FAJ196565:FAJ196574 FKF196565:FKF196574 FUB196565:FUB196574 GDX196565:GDX196574 GNT196565:GNT196574 GXP196565:GXP196574 HHL196565:HHL196574 HRH196565:HRH196574 IBD196565:IBD196574 IKZ196565:IKZ196574 IUV196565:IUV196574 JER196565:JER196574 JON196565:JON196574 JYJ196565:JYJ196574 KIF196565:KIF196574 KSB196565:KSB196574 LBX196565:LBX196574 LLT196565:LLT196574 LVP196565:LVP196574 MFL196565:MFL196574 MPH196565:MPH196574 MZD196565:MZD196574 NIZ196565:NIZ196574 NSV196565:NSV196574 OCR196565:OCR196574 OMN196565:OMN196574 OWJ196565:OWJ196574 PGF196565:PGF196574 PQB196565:PQB196574 PZX196565:PZX196574 QJT196565:QJT196574 QTP196565:QTP196574 RDL196565:RDL196574 RNH196565:RNH196574 RXD196565:RXD196574 SGZ196565:SGZ196574 SQV196565:SQV196574 TAR196565:TAR196574 TKN196565:TKN196574 TUJ196565:TUJ196574 UEF196565:UEF196574 UOB196565:UOB196574 UXX196565:UXX196574 VHT196565:VHT196574 VRP196565:VRP196574 WBL196565:WBL196574 WLH196565:WLH196574 WVD196565:WVD196574 K262101:K262110 IR262101:IR262110 SN262101:SN262110 ACJ262101:ACJ262110 AMF262101:AMF262110 AWB262101:AWB262110 BFX262101:BFX262110 BPT262101:BPT262110 BZP262101:BZP262110 CJL262101:CJL262110 CTH262101:CTH262110 DDD262101:DDD262110 DMZ262101:DMZ262110 DWV262101:DWV262110 EGR262101:EGR262110 EQN262101:EQN262110 FAJ262101:FAJ262110 FKF262101:FKF262110 FUB262101:FUB262110 GDX262101:GDX262110 GNT262101:GNT262110 GXP262101:GXP262110 HHL262101:HHL262110 HRH262101:HRH262110 IBD262101:IBD262110 IKZ262101:IKZ262110 IUV262101:IUV262110 JER262101:JER262110 JON262101:JON262110 JYJ262101:JYJ262110 KIF262101:KIF262110 KSB262101:KSB262110 LBX262101:LBX262110 LLT262101:LLT262110 LVP262101:LVP262110 MFL262101:MFL262110 MPH262101:MPH262110 MZD262101:MZD262110 NIZ262101:NIZ262110 NSV262101:NSV262110 OCR262101:OCR262110 OMN262101:OMN262110 OWJ262101:OWJ262110 PGF262101:PGF262110 PQB262101:PQB262110 PZX262101:PZX262110 QJT262101:QJT262110 QTP262101:QTP262110 RDL262101:RDL262110 RNH262101:RNH262110 RXD262101:RXD262110 SGZ262101:SGZ262110 SQV262101:SQV262110 TAR262101:TAR262110 TKN262101:TKN262110 TUJ262101:TUJ262110 UEF262101:UEF262110 UOB262101:UOB262110 UXX262101:UXX262110 VHT262101:VHT262110 VRP262101:VRP262110 WBL262101:WBL262110 WLH262101:WLH262110 WVD262101:WVD262110 K327637:K327646 IR327637:IR327646 SN327637:SN327646 ACJ327637:ACJ327646 AMF327637:AMF327646 AWB327637:AWB327646 BFX327637:BFX327646 BPT327637:BPT327646 BZP327637:BZP327646 CJL327637:CJL327646 CTH327637:CTH327646 DDD327637:DDD327646 DMZ327637:DMZ327646 DWV327637:DWV327646 EGR327637:EGR327646 EQN327637:EQN327646 FAJ327637:FAJ327646 FKF327637:FKF327646 FUB327637:FUB327646 GDX327637:GDX327646 GNT327637:GNT327646 GXP327637:GXP327646 HHL327637:HHL327646 HRH327637:HRH327646 IBD327637:IBD327646 IKZ327637:IKZ327646 IUV327637:IUV327646 JER327637:JER327646 JON327637:JON327646 JYJ327637:JYJ327646 KIF327637:KIF327646 KSB327637:KSB327646 LBX327637:LBX327646 LLT327637:LLT327646 LVP327637:LVP327646 MFL327637:MFL327646 MPH327637:MPH327646 MZD327637:MZD327646 NIZ327637:NIZ327646 NSV327637:NSV327646 OCR327637:OCR327646 OMN327637:OMN327646 OWJ327637:OWJ327646 PGF327637:PGF327646 PQB327637:PQB327646 PZX327637:PZX327646 QJT327637:QJT327646 QTP327637:QTP327646 RDL327637:RDL327646 RNH327637:RNH327646 RXD327637:RXD327646 SGZ327637:SGZ327646 SQV327637:SQV327646 TAR327637:TAR327646 TKN327637:TKN327646 TUJ327637:TUJ327646 UEF327637:UEF327646 UOB327637:UOB327646 UXX327637:UXX327646 VHT327637:VHT327646 VRP327637:VRP327646 WBL327637:WBL327646 WLH327637:WLH327646 WVD327637:WVD327646 K393173:K393182 IR393173:IR393182 SN393173:SN393182 ACJ393173:ACJ393182 AMF393173:AMF393182 AWB393173:AWB393182 BFX393173:BFX393182 BPT393173:BPT393182 BZP393173:BZP393182 CJL393173:CJL393182 CTH393173:CTH393182 DDD393173:DDD393182 DMZ393173:DMZ393182 DWV393173:DWV393182 EGR393173:EGR393182 EQN393173:EQN393182 FAJ393173:FAJ393182 FKF393173:FKF393182 FUB393173:FUB393182 GDX393173:GDX393182 GNT393173:GNT393182 GXP393173:GXP393182 HHL393173:HHL393182 HRH393173:HRH393182 IBD393173:IBD393182 IKZ393173:IKZ393182 IUV393173:IUV393182 JER393173:JER393182 JON393173:JON393182 JYJ393173:JYJ393182 KIF393173:KIF393182 KSB393173:KSB393182 LBX393173:LBX393182 LLT393173:LLT393182 LVP393173:LVP393182 MFL393173:MFL393182 MPH393173:MPH393182 MZD393173:MZD393182 NIZ393173:NIZ393182 NSV393173:NSV393182 OCR393173:OCR393182 OMN393173:OMN393182 OWJ393173:OWJ393182 PGF393173:PGF393182 PQB393173:PQB393182 PZX393173:PZX393182 QJT393173:QJT393182 QTP393173:QTP393182 RDL393173:RDL393182 RNH393173:RNH393182 RXD393173:RXD393182 SGZ393173:SGZ393182 SQV393173:SQV393182 TAR393173:TAR393182 TKN393173:TKN393182 TUJ393173:TUJ393182 UEF393173:UEF393182 UOB393173:UOB393182 UXX393173:UXX393182 VHT393173:VHT393182 VRP393173:VRP393182 WBL393173:WBL393182 WLH393173:WLH393182 WVD393173:WVD393182 K458709:K458718 IR458709:IR458718 SN458709:SN458718 ACJ458709:ACJ458718 AMF458709:AMF458718 AWB458709:AWB458718 BFX458709:BFX458718 BPT458709:BPT458718 BZP458709:BZP458718 CJL458709:CJL458718 CTH458709:CTH458718 DDD458709:DDD458718 DMZ458709:DMZ458718 DWV458709:DWV458718 EGR458709:EGR458718 EQN458709:EQN458718 FAJ458709:FAJ458718 FKF458709:FKF458718 FUB458709:FUB458718 GDX458709:GDX458718 GNT458709:GNT458718 GXP458709:GXP458718 HHL458709:HHL458718 HRH458709:HRH458718 IBD458709:IBD458718 IKZ458709:IKZ458718 IUV458709:IUV458718 JER458709:JER458718 JON458709:JON458718 JYJ458709:JYJ458718 KIF458709:KIF458718 KSB458709:KSB458718 LBX458709:LBX458718 LLT458709:LLT458718 LVP458709:LVP458718 MFL458709:MFL458718 MPH458709:MPH458718 MZD458709:MZD458718 NIZ458709:NIZ458718 NSV458709:NSV458718 OCR458709:OCR458718 OMN458709:OMN458718 OWJ458709:OWJ458718 PGF458709:PGF458718 PQB458709:PQB458718 PZX458709:PZX458718 QJT458709:QJT458718 QTP458709:QTP458718 RDL458709:RDL458718 RNH458709:RNH458718 RXD458709:RXD458718 SGZ458709:SGZ458718 SQV458709:SQV458718 TAR458709:TAR458718 TKN458709:TKN458718 TUJ458709:TUJ458718 UEF458709:UEF458718 UOB458709:UOB458718 UXX458709:UXX458718 VHT458709:VHT458718 VRP458709:VRP458718 WBL458709:WBL458718 WLH458709:WLH458718 WVD458709:WVD458718 K524245:K524254 IR524245:IR524254 SN524245:SN524254 ACJ524245:ACJ524254 AMF524245:AMF524254 AWB524245:AWB524254 BFX524245:BFX524254 BPT524245:BPT524254 BZP524245:BZP524254 CJL524245:CJL524254 CTH524245:CTH524254 DDD524245:DDD524254 DMZ524245:DMZ524254 DWV524245:DWV524254 EGR524245:EGR524254 EQN524245:EQN524254 FAJ524245:FAJ524254 FKF524245:FKF524254 FUB524245:FUB524254 GDX524245:GDX524254 GNT524245:GNT524254 GXP524245:GXP524254 HHL524245:HHL524254 HRH524245:HRH524254 IBD524245:IBD524254 IKZ524245:IKZ524254 IUV524245:IUV524254 JER524245:JER524254 JON524245:JON524254 JYJ524245:JYJ524254 KIF524245:KIF524254 KSB524245:KSB524254 LBX524245:LBX524254 LLT524245:LLT524254 LVP524245:LVP524254 MFL524245:MFL524254 MPH524245:MPH524254 MZD524245:MZD524254 NIZ524245:NIZ524254 NSV524245:NSV524254 OCR524245:OCR524254 OMN524245:OMN524254 OWJ524245:OWJ524254 PGF524245:PGF524254 PQB524245:PQB524254 PZX524245:PZX524254 QJT524245:QJT524254 QTP524245:QTP524254 RDL524245:RDL524254 RNH524245:RNH524254 RXD524245:RXD524254 SGZ524245:SGZ524254 SQV524245:SQV524254 TAR524245:TAR524254 TKN524245:TKN524254 TUJ524245:TUJ524254 UEF524245:UEF524254 UOB524245:UOB524254 UXX524245:UXX524254 VHT524245:VHT524254 VRP524245:VRP524254 WBL524245:WBL524254 WLH524245:WLH524254 WVD524245:WVD524254 K589781:K589790 IR589781:IR589790 SN589781:SN589790 ACJ589781:ACJ589790 AMF589781:AMF589790 AWB589781:AWB589790 BFX589781:BFX589790 BPT589781:BPT589790 BZP589781:BZP589790 CJL589781:CJL589790 CTH589781:CTH589790 DDD589781:DDD589790 DMZ589781:DMZ589790 DWV589781:DWV589790 EGR589781:EGR589790 EQN589781:EQN589790 FAJ589781:FAJ589790 FKF589781:FKF589790 FUB589781:FUB589790 GDX589781:GDX589790 GNT589781:GNT589790 GXP589781:GXP589790 HHL589781:HHL589790 HRH589781:HRH589790 IBD589781:IBD589790 IKZ589781:IKZ589790 IUV589781:IUV589790 JER589781:JER589790 JON589781:JON589790 JYJ589781:JYJ589790 KIF589781:KIF589790 KSB589781:KSB589790 LBX589781:LBX589790 LLT589781:LLT589790 LVP589781:LVP589790 MFL589781:MFL589790 MPH589781:MPH589790 MZD589781:MZD589790 NIZ589781:NIZ589790 NSV589781:NSV589790 OCR589781:OCR589790 OMN589781:OMN589790 OWJ589781:OWJ589790 PGF589781:PGF589790 PQB589781:PQB589790 PZX589781:PZX589790 QJT589781:QJT589790 QTP589781:QTP589790 RDL589781:RDL589790 RNH589781:RNH589790 RXD589781:RXD589790 SGZ589781:SGZ589790 SQV589781:SQV589790 TAR589781:TAR589790 TKN589781:TKN589790 TUJ589781:TUJ589790 UEF589781:UEF589790 UOB589781:UOB589790 UXX589781:UXX589790 VHT589781:VHT589790 VRP589781:VRP589790 WBL589781:WBL589790 WLH589781:WLH589790 WVD589781:WVD589790 K655317:K655326 IR655317:IR655326 SN655317:SN655326 ACJ655317:ACJ655326 AMF655317:AMF655326 AWB655317:AWB655326 BFX655317:BFX655326 BPT655317:BPT655326 BZP655317:BZP655326 CJL655317:CJL655326 CTH655317:CTH655326 DDD655317:DDD655326 DMZ655317:DMZ655326 DWV655317:DWV655326 EGR655317:EGR655326 EQN655317:EQN655326 FAJ655317:FAJ655326 FKF655317:FKF655326 FUB655317:FUB655326 GDX655317:GDX655326 GNT655317:GNT655326 GXP655317:GXP655326 HHL655317:HHL655326 HRH655317:HRH655326 IBD655317:IBD655326 IKZ655317:IKZ655326 IUV655317:IUV655326 JER655317:JER655326 JON655317:JON655326 JYJ655317:JYJ655326 KIF655317:KIF655326 KSB655317:KSB655326 LBX655317:LBX655326 LLT655317:LLT655326 LVP655317:LVP655326 MFL655317:MFL655326 MPH655317:MPH655326 MZD655317:MZD655326 NIZ655317:NIZ655326 NSV655317:NSV655326 OCR655317:OCR655326 OMN655317:OMN655326 OWJ655317:OWJ655326 PGF655317:PGF655326 PQB655317:PQB655326 PZX655317:PZX655326 QJT655317:QJT655326 QTP655317:QTP655326 RDL655317:RDL655326 RNH655317:RNH655326 RXD655317:RXD655326 SGZ655317:SGZ655326 SQV655317:SQV655326 TAR655317:TAR655326 TKN655317:TKN655326 TUJ655317:TUJ655326 UEF655317:UEF655326 UOB655317:UOB655326 UXX655317:UXX655326 VHT655317:VHT655326 VRP655317:VRP655326 WBL655317:WBL655326 WLH655317:WLH655326 WVD655317:WVD655326 K720853:K720862 IR720853:IR720862 SN720853:SN720862 ACJ720853:ACJ720862 AMF720853:AMF720862 AWB720853:AWB720862 BFX720853:BFX720862 BPT720853:BPT720862 BZP720853:BZP720862 CJL720853:CJL720862 CTH720853:CTH720862 DDD720853:DDD720862 DMZ720853:DMZ720862 DWV720853:DWV720862 EGR720853:EGR720862 EQN720853:EQN720862 FAJ720853:FAJ720862 FKF720853:FKF720862 FUB720853:FUB720862 GDX720853:GDX720862 GNT720853:GNT720862 GXP720853:GXP720862 HHL720853:HHL720862 HRH720853:HRH720862 IBD720853:IBD720862 IKZ720853:IKZ720862 IUV720853:IUV720862 JER720853:JER720862 JON720853:JON720862 JYJ720853:JYJ720862 KIF720853:KIF720862 KSB720853:KSB720862 LBX720853:LBX720862 LLT720853:LLT720862 LVP720853:LVP720862 MFL720853:MFL720862 MPH720853:MPH720862 MZD720853:MZD720862 NIZ720853:NIZ720862 NSV720853:NSV720862 OCR720853:OCR720862 OMN720853:OMN720862 OWJ720853:OWJ720862 PGF720853:PGF720862 PQB720853:PQB720862 PZX720853:PZX720862 QJT720853:QJT720862 QTP720853:QTP720862 RDL720853:RDL720862 RNH720853:RNH720862 RXD720853:RXD720862 SGZ720853:SGZ720862 SQV720853:SQV720862 TAR720853:TAR720862 TKN720853:TKN720862 TUJ720853:TUJ720862 UEF720853:UEF720862 UOB720853:UOB720862 UXX720853:UXX720862 VHT720853:VHT720862 VRP720853:VRP720862 WBL720853:WBL720862 WLH720853:WLH720862 WVD720853:WVD720862 K786389:K786398 IR786389:IR786398 SN786389:SN786398 ACJ786389:ACJ786398 AMF786389:AMF786398 AWB786389:AWB786398 BFX786389:BFX786398 BPT786389:BPT786398 BZP786389:BZP786398 CJL786389:CJL786398 CTH786389:CTH786398 DDD786389:DDD786398 DMZ786389:DMZ786398 DWV786389:DWV786398 EGR786389:EGR786398 EQN786389:EQN786398 FAJ786389:FAJ786398 FKF786389:FKF786398 FUB786389:FUB786398 GDX786389:GDX786398 GNT786389:GNT786398 GXP786389:GXP786398 HHL786389:HHL786398 HRH786389:HRH786398 IBD786389:IBD786398 IKZ786389:IKZ786398 IUV786389:IUV786398 JER786389:JER786398 JON786389:JON786398 JYJ786389:JYJ786398 KIF786389:KIF786398 KSB786389:KSB786398 LBX786389:LBX786398 LLT786389:LLT786398 LVP786389:LVP786398 MFL786389:MFL786398 MPH786389:MPH786398 MZD786389:MZD786398 NIZ786389:NIZ786398 NSV786389:NSV786398 OCR786389:OCR786398 OMN786389:OMN786398 OWJ786389:OWJ786398 PGF786389:PGF786398 PQB786389:PQB786398 PZX786389:PZX786398 QJT786389:QJT786398 QTP786389:QTP786398 RDL786389:RDL786398 RNH786389:RNH786398 RXD786389:RXD786398 SGZ786389:SGZ786398 SQV786389:SQV786398 TAR786389:TAR786398 TKN786389:TKN786398 TUJ786389:TUJ786398 UEF786389:UEF786398 UOB786389:UOB786398 UXX786389:UXX786398 VHT786389:VHT786398 VRP786389:VRP786398 WBL786389:WBL786398 WLH786389:WLH786398 WVD786389:WVD786398 K851925:K851934 IR851925:IR851934 SN851925:SN851934 ACJ851925:ACJ851934 AMF851925:AMF851934 AWB851925:AWB851934 BFX851925:BFX851934 BPT851925:BPT851934 BZP851925:BZP851934 CJL851925:CJL851934 CTH851925:CTH851934 DDD851925:DDD851934 DMZ851925:DMZ851934 DWV851925:DWV851934 EGR851925:EGR851934 EQN851925:EQN851934 FAJ851925:FAJ851934 FKF851925:FKF851934 FUB851925:FUB851934 GDX851925:GDX851934 GNT851925:GNT851934 GXP851925:GXP851934 HHL851925:HHL851934 HRH851925:HRH851934 IBD851925:IBD851934 IKZ851925:IKZ851934 IUV851925:IUV851934 JER851925:JER851934 JON851925:JON851934 JYJ851925:JYJ851934 KIF851925:KIF851934 KSB851925:KSB851934 LBX851925:LBX851934 LLT851925:LLT851934 LVP851925:LVP851934 MFL851925:MFL851934 MPH851925:MPH851934 MZD851925:MZD851934 NIZ851925:NIZ851934 NSV851925:NSV851934 OCR851925:OCR851934 OMN851925:OMN851934 OWJ851925:OWJ851934 PGF851925:PGF851934 PQB851925:PQB851934 PZX851925:PZX851934 QJT851925:QJT851934 QTP851925:QTP851934 RDL851925:RDL851934 RNH851925:RNH851934 RXD851925:RXD851934 SGZ851925:SGZ851934 SQV851925:SQV851934 TAR851925:TAR851934 TKN851925:TKN851934 TUJ851925:TUJ851934 UEF851925:UEF851934 UOB851925:UOB851934 UXX851925:UXX851934 VHT851925:VHT851934 VRP851925:VRP851934 WBL851925:WBL851934 WLH851925:WLH851934 WVD851925:WVD851934 K917461:K917470 IR917461:IR917470 SN917461:SN917470 ACJ917461:ACJ917470 AMF917461:AMF917470 AWB917461:AWB917470 BFX917461:BFX917470 BPT917461:BPT917470 BZP917461:BZP917470 CJL917461:CJL917470 CTH917461:CTH917470 DDD917461:DDD917470 DMZ917461:DMZ917470 DWV917461:DWV917470 EGR917461:EGR917470 EQN917461:EQN917470 FAJ917461:FAJ917470 FKF917461:FKF917470 FUB917461:FUB917470 GDX917461:GDX917470 GNT917461:GNT917470 GXP917461:GXP917470 HHL917461:HHL917470 HRH917461:HRH917470 IBD917461:IBD917470 IKZ917461:IKZ917470 IUV917461:IUV917470 JER917461:JER917470 JON917461:JON917470 JYJ917461:JYJ917470 KIF917461:KIF917470 KSB917461:KSB917470 LBX917461:LBX917470 LLT917461:LLT917470 LVP917461:LVP917470 MFL917461:MFL917470 MPH917461:MPH917470 MZD917461:MZD917470 NIZ917461:NIZ917470 NSV917461:NSV917470 OCR917461:OCR917470 OMN917461:OMN917470 OWJ917461:OWJ917470 PGF917461:PGF917470 PQB917461:PQB917470 PZX917461:PZX917470 QJT917461:QJT917470 QTP917461:QTP917470 RDL917461:RDL917470 RNH917461:RNH917470 RXD917461:RXD917470 SGZ917461:SGZ917470 SQV917461:SQV917470 TAR917461:TAR917470 TKN917461:TKN917470 TUJ917461:TUJ917470 UEF917461:UEF917470 UOB917461:UOB917470 UXX917461:UXX917470 VHT917461:VHT917470 VRP917461:VRP917470 WBL917461:WBL917470 WLH917461:WLH917470 WVD917461:WVD917470 K982997:K983006 IR982997:IR983006 SN982997:SN983006 ACJ982997:ACJ983006 AMF982997:AMF983006 AWB982997:AWB983006 BFX982997:BFX983006 BPT982997:BPT983006 BZP982997:BZP983006 CJL982997:CJL983006 CTH982997:CTH983006 DDD982997:DDD983006 DMZ982997:DMZ983006 DWV982997:DWV983006 EGR982997:EGR983006 EQN982997:EQN983006 FAJ982997:FAJ983006 FKF982997:FKF983006 FUB982997:FUB983006 GDX982997:GDX983006 GNT982997:GNT983006 GXP982997:GXP983006 HHL982997:HHL983006 HRH982997:HRH983006 IBD982997:IBD983006 IKZ982997:IKZ983006 IUV982997:IUV983006 JER982997:JER983006 JON982997:JON983006 JYJ982997:JYJ983006 KIF982997:KIF983006 KSB982997:KSB983006 LBX982997:LBX983006 LLT982997:LLT983006 LVP982997:LVP983006 MFL982997:MFL983006 MPH982997:MPH983006 MZD982997:MZD983006 NIZ982997:NIZ983006 NSV982997:NSV983006 OCR982997:OCR983006 OMN982997:OMN983006 OWJ982997:OWJ983006 PGF982997:PGF983006 PQB982997:PQB983006 PZX982997:PZX983006 QJT982997:QJT983006 QTP982997:QTP983006 RDL982997:RDL983006 RNH982997:RNH983006 RXD982997:RXD983006 SGZ982997:SGZ983006 SQV982997:SQV983006 TAR982997:TAR983006 TKN982997:TKN983006 TUJ982997:TUJ983006 UEF982997:UEF983006 UOB982997:UOB983006 UXX982997:UXX983006 VHT982997:VHT983006 VRP982997:VRP983006 WBL982997:WBL983006 WLH982997:WLH983006 WVD982997:WVD983006"/>
    <dataValidation allowBlank="1" showInputMessage="1" error="Der Gesamtbeschäftigungsumfang ergibt keine 100%. Bitte überprüfen Sie Ihre Eingaben." sqref="F65492:I65492 IM65492:IP65492 SI65492:SL65492 ACE65492:ACH65492 AMA65492:AMD65492 AVW65492:AVZ65492 BFS65492:BFV65492 BPO65492:BPR65492 BZK65492:BZN65492 CJG65492:CJJ65492 CTC65492:CTF65492 DCY65492:DDB65492 DMU65492:DMX65492 DWQ65492:DWT65492 EGM65492:EGP65492 EQI65492:EQL65492 FAE65492:FAH65492 FKA65492:FKD65492 FTW65492:FTZ65492 GDS65492:GDV65492 GNO65492:GNR65492 GXK65492:GXN65492 HHG65492:HHJ65492 HRC65492:HRF65492 IAY65492:IBB65492 IKU65492:IKX65492 IUQ65492:IUT65492 JEM65492:JEP65492 JOI65492:JOL65492 JYE65492:JYH65492 KIA65492:KID65492 KRW65492:KRZ65492 LBS65492:LBV65492 LLO65492:LLR65492 LVK65492:LVN65492 MFG65492:MFJ65492 MPC65492:MPF65492 MYY65492:MZB65492 NIU65492:NIX65492 NSQ65492:NST65492 OCM65492:OCP65492 OMI65492:OML65492 OWE65492:OWH65492 PGA65492:PGD65492 PPW65492:PPZ65492 PZS65492:PZV65492 QJO65492:QJR65492 QTK65492:QTN65492 RDG65492:RDJ65492 RNC65492:RNF65492 RWY65492:RXB65492 SGU65492:SGX65492 SQQ65492:SQT65492 TAM65492:TAP65492 TKI65492:TKL65492 TUE65492:TUH65492 UEA65492:UED65492 UNW65492:UNZ65492 UXS65492:UXV65492 VHO65492:VHR65492 VRK65492:VRN65492 WBG65492:WBJ65492 WLC65492:WLF65492 WUY65492:WVB65492 F131028:I131028 IM131028:IP131028 SI131028:SL131028 ACE131028:ACH131028 AMA131028:AMD131028 AVW131028:AVZ131028 BFS131028:BFV131028 BPO131028:BPR131028 BZK131028:BZN131028 CJG131028:CJJ131028 CTC131028:CTF131028 DCY131028:DDB131028 DMU131028:DMX131028 DWQ131028:DWT131028 EGM131028:EGP131028 EQI131028:EQL131028 FAE131028:FAH131028 FKA131028:FKD131028 FTW131028:FTZ131028 GDS131028:GDV131028 GNO131028:GNR131028 GXK131028:GXN131028 HHG131028:HHJ131028 HRC131028:HRF131028 IAY131028:IBB131028 IKU131028:IKX131028 IUQ131028:IUT131028 JEM131028:JEP131028 JOI131028:JOL131028 JYE131028:JYH131028 KIA131028:KID131028 KRW131028:KRZ131028 LBS131028:LBV131028 LLO131028:LLR131028 LVK131028:LVN131028 MFG131028:MFJ131028 MPC131028:MPF131028 MYY131028:MZB131028 NIU131028:NIX131028 NSQ131028:NST131028 OCM131028:OCP131028 OMI131028:OML131028 OWE131028:OWH131028 PGA131028:PGD131028 PPW131028:PPZ131028 PZS131028:PZV131028 QJO131028:QJR131028 QTK131028:QTN131028 RDG131028:RDJ131028 RNC131028:RNF131028 RWY131028:RXB131028 SGU131028:SGX131028 SQQ131028:SQT131028 TAM131028:TAP131028 TKI131028:TKL131028 TUE131028:TUH131028 UEA131028:UED131028 UNW131028:UNZ131028 UXS131028:UXV131028 VHO131028:VHR131028 VRK131028:VRN131028 WBG131028:WBJ131028 WLC131028:WLF131028 WUY131028:WVB131028 F196564:I196564 IM196564:IP196564 SI196564:SL196564 ACE196564:ACH196564 AMA196564:AMD196564 AVW196564:AVZ196564 BFS196564:BFV196564 BPO196564:BPR196564 BZK196564:BZN196564 CJG196564:CJJ196564 CTC196564:CTF196564 DCY196564:DDB196564 DMU196564:DMX196564 DWQ196564:DWT196564 EGM196564:EGP196564 EQI196564:EQL196564 FAE196564:FAH196564 FKA196564:FKD196564 FTW196564:FTZ196564 GDS196564:GDV196564 GNO196564:GNR196564 GXK196564:GXN196564 HHG196564:HHJ196564 HRC196564:HRF196564 IAY196564:IBB196564 IKU196564:IKX196564 IUQ196564:IUT196564 JEM196564:JEP196564 JOI196564:JOL196564 JYE196564:JYH196564 KIA196564:KID196564 KRW196564:KRZ196564 LBS196564:LBV196564 LLO196564:LLR196564 LVK196564:LVN196564 MFG196564:MFJ196564 MPC196564:MPF196564 MYY196564:MZB196564 NIU196564:NIX196564 NSQ196564:NST196564 OCM196564:OCP196564 OMI196564:OML196564 OWE196564:OWH196564 PGA196564:PGD196564 PPW196564:PPZ196564 PZS196564:PZV196564 QJO196564:QJR196564 QTK196564:QTN196564 RDG196564:RDJ196564 RNC196564:RNF196564 RWY196564:RXB196564 SGU196564:SGX196564 SQQ196564:SQT196564 TAM196564:TAP196564 TKI196564:TKL196564 TUE196564:TUH196564 UEA196564:UED196564 UNW196564:UNZ196564 UXS196564:UXV196564 VHO196564:VHR196564 VRK196564:VRN196564 WBG196564:WBJ196564 WLC196564:WLF196564 WUY196564:WVB196564 F262100:I262100 IM262100:IP262100 SI262100:SL262100 ACE262100:ACH262100 AMA262100:AMD262100 AVW262100:AVZ262100 BFS262100:BFV262100 BPO262100:BPR262100 BZK262100:BZN262100 CJG262100:CJJ262100 CTC262100:CTF262100 DCY262100:DDB262100 DMU262100:DMX262100 DWQ262100:DWT262100 EGM262100:EGP262100 EQI262100:EQL262100 FAE262100:FAH262100 FKA262100:FKD262100 FTW262100:FTZ262100 GDS262100:GDV262100 GNO262100:GNR262100 GXK262100:GXN262100 HHG262100:HHJ262100 HRC262100:HRF262100 IAY262100:IBB262100 IKU262100:IKX262100 IUQ262100:IUT262100 JEM262100:JEP262100 JOI262100:JOL262100 JYE262100:JYH262100 KIA262100:KID262100 KRW262100:KRZ262100 LBS262100:LBV262100 LLO262100:LLR262100 LVK262100:LVN262100 MFG262100:MFJ262100 MPC262100:MPF262100 MYY262100:MZB262100 NIU262100:NIX262100 NSQ262100:NST262100 OCM262100:OCP262100 OMI262100:OML262100 OWE262100:OWH262100 PGA262100:PGD262100 PPW262100:PPZ262100 PZS262100:PZV262100 QJO262100:QJR262100 QTK262100:QTN262100 RDG262100:RDJ262100 RNC262100:RNF262100 RWY262100:RXB262100 SGU262100:SGX262100 SQQ262100:SQT262100 TAM262100:TAP262100 TKI262100:TKL262100 TUE262100:TUH262100 UEA262100:UED262100 UNW262100:UNZ262100 UXS262100:UXV262100 VHO262100:VHR262100 VRK262100:VRN262100 WBG262100:WBJ262100 WLC262100:WLF262100 WUY262100:WVB262100 F327636:I327636 IM327636:IP327636 SI327636:SL327636 ACE327636:ACH327636 AMA327636:AMD327636 AVW327636:AVZ327636 BFS327636:BFV327636 BPO327636:BPR327636 BZK327636:BZN327636 CJG327636:CJJ327636 CTC327636:CTF327636 DCY327636:DDB327636 DMU327636:DMX327636 DWQ327636:DWT327636 EGM327636:EGP327636 EQI327636:EQL327636 FAE327636:FAH327636 FKA327636:FKD327636 FTW327636:FTZ327636 GDS327636:GDV327636 GNO327636:GNR327636 GXK327636:GXN327636 HHG327636:HHJ327636 HRC327636:HRF327636 IAY327636:IBB327636 IKU327636:IKX327636 IUQ327636:IUT327636 JEM327636:JEP327636 JOI327636:JOL327636 JYE327636:JYH327636 KIA327636:KID327636 KRW327636:KRZ327636 LBS327636:LBV327636 LLO327636:LLR327636 LVK327636:LVN327636 MFG327636:MFJ327636 MPC327636:MPF327636 MYY327636:MZB327636 NIU327636:NIX327636 NSQ327636:NST327636 OCM327636:OCP327636 OMI327636:OML327636 OWE327636:OWH327636 PGA327636:PGD327636 PPW327636:PPZ327636 PZS327636:PZV327636 QJO327636:QJR327636 QTK327636:QTN327636 RDG327636:RDJ327636 RNC327636:RNF327636 RWY327636:RXB327636 SGU327636:SGX327636 SQQ327636:SQT327636 TAM327636:TAP327636 TKI327636:TKL327636 TUE327636:TUH327636 UEA327636:UED327636 UNW327636:UNZ327636 UXS327636:UXV327636 VHO327636:VHR327636 VRK327636:VRN327636 WBG327636:WBJ327636 WLC327636:WLF327636 WUY327636:WVB327636 F393172:I393172 IM393172:IP393172 SI393172:SL393172 ACE393172:ACH393172 AMA393172:AMD393172 AVW393172:AVZ393172 BFS393172:BFV393172 BPO393172:BPR393172 BZK393172:BZN393172 CJG393172:CJJ393172 CTC393172:CTF393172 DCY393172:DDB393172 DMU393172:DMX393172 DWQ393172:DWT393172 EGM393172:EGP393172 EQI393172:EQL393172 FAE393172:FAH393172 FKA393172:FKD393172 FTW393172:FTZ393172 GDS393172:GDV393172 GNO393172:GNR393172 GXK393172:GXN393172 HHG393172:HHJ393172 HRC393172:HRF393172 IAY393172:IBB393172 IKU393172:IKX393172 IUQ393172:IUT393172 JEM393172:JEP393172 JOI393172:JOL393172 JYE393172:JYH393172 KIA393172:KID393172 KRW393172:KRZ393172 LBS393172:LBV393172 LLO393172:LLR393172 LVK393172:LVN393172 MFG393172:MFJ393172 MPC393172:MPF393172 MYY393172:MZB393172 NIU393172:NIX393172 NSQ393172:NST393172 OCM393172:OCP393172 OMI393172:OML393172 OWE393172:OWH393172 PGA393172:PGD393172 PPW393172:PPZ393172 PZS393172:PZV393172 QJO393172:QJR393172 QTK393172:QTN393172 RDG393172:RDJ393172 RNC393172:RNF393172 RWY393172:RXB393172 SGU393172:SGX393172 SQQ393172:SQT393172 TAM393172:TAP393172 TKI393172:TKL393172 TUE393172:TUH393172 UEA393172:UED393172 UNW393172:UNZ393172 UXS393172:UXV393172 VHO393172:VHR393172 VRK393172:VRN393172 WBG393172:WBJ393172 WLC393172:WLF393172 WUY393172:WVB393172 F458708:I458708 IM458708:IP458708 SI458708:SL458708 ACE458708:ACH458708 AMA458708:AMD458708 AVW458708:AVZ458708 BFS458708:BFV458708 BPO458708:BPR458708 BZK458708:BZN458708 CJG458708:CJJ458708 CTC458708:CTF458708 DCY458708:DDB458708 DMU458708:DMX458708 DWQ458708:DWT458708 EGM458708:EGP458708 EQI458708:EQL458708 FAE458708:FAH458708 FKA458708:FKD458708 FTW458708:FTZ458708 GDS458708:GDV458708 GNO458708:GNR458708 GXK458708:GXN458708 HHG458708:HHJ458708 HRC458708:HRF458708 IAY458708:IBB458708 IKU458708:IKX458708 IUQ458708:IUT458708 JEM458708:JEP458708 JOI458708:JOL458708 JYE458708:JYH458708 KIA458708:KID458708 KRW458708:KRZ458708 LBS458708:LBV458708 LLO458708:LLR458708 LVK458708:LVN458708 MFG458708:MFJ458708 MPC458708:MPF458708 MYY458708:MZB458708 NIU458708:NIX458708 NSQ458708:NST458708 OCM458708:OCP458708 OMI458708:OML458708 OWE458708:OWH458708 PGA458708:PGD458708 PPW458708:PPZ458708 PZS458708:PZV458708 QJO458708:QJR458708 QTK458708:QTN458708 RDG458708:RDJ458708 RNC458708:RNF458708 RWY458708:RXB458708 SGU458708:SGX458708 SQQ458708:SQT458708 TAM458708:TAP458708 TKI458708:TKL458708 TUE458708:TUH458708 UEA458708:UED458708 UNW458708:UNZ458708 UXS458708:UXV458708 VHO458708:VHR458708 VRK458708:VRN458708 WBG458708:WBJ458708 WLC458708:WLF458708 WUY458708:WVB458708 F524244:I524244 IM524244:IP524244 SI524244:SL524244 ACE524244:ACH524244 AMA524244:AMD524244 AVW524244:AVZ524244 BFS524244:BFV524244 BPO524244:BPR524244 BZK524244:BZN524244 CJG524244:CJJ524244 CTC524244:CTF524244 DCY524244:DDB524244 DMU524244:DMX524244 DWQ524244:DWT524244 EGM524244:EGP524244 EQI524244:EQL524244 FAE524244:FAH524244 FKA524244:FKD524244 FTW524244:FTZ524244 GDS524244:GDV524244 GNO524244:GNR524244 GXK524244:GXN524244 HHG524244:HHJ524244 HRC524244:HRF524244 IAY524244:IBB524244 IKU524244:IKX524244 IUQ524244:IUT524244 JEM524244:JEP524244 JOI524244:JOL524244 JYE524244:JYH524244 KIA524244:KID524244 KRW524244:KRZ524244 LBS524244:LBV524244 LLO524244:LLR524244 LVK524244:LVN524244 MFG524244:MFJ524244 MPC524244:MPF524244 MYY524244:MZB524244 NIU524244:NIX524244 NSQ524244:NST524244 OCM524244:OCP524244 OMI524244:OML524244 OWE524244:OWH524244 PGA524244:PGD524244 PPW524244:PPZ524244 PZS524244:PZV524244 QJO524244:QJR524244 QTK524244:QTN524244 RDG524244:RDJ524244 RNC524244:RNF524244 RWY524244:RXB524244 SGU524244:SGX524244 SQQ524244:SQT524244 TAM524244:TAP524244 TKI524244:TKL524244 TUE524244:TUH524244 UEA524244:UED524244 UNW524244:UNZ524244 UXS524244:UXV524244 VHO524244:VHR524244 VRK524244:VRN524244 WBG524244:WBJ524244 WLC524244:WLF524244 WUY524244:WVB524244 F589780:I589780 IM589780:IP589780 SI589780:SL589780 ACE589780:ACH589780 AMA589780:AMD589780 AVW589780:AVZ589780 BFS589780:BFV589780 BPO589780:BPR589780 BZK589780:BZN589780 CJG589780:CJJ589780 CTC589780:CTF589780 DCY589780:DDB589780 DMU589780:DMX589780 DWQ589780:DWT589780 EGM589780:EGP589780 EQI589780:EQL589780 FAE589780:FAH589780 FKA589780:FKD589780 FTW589780:FTZ589780 GDS589780:GDV589780 GNO589780:GNR589780 GXK589780:GXN589780 HHG589780:HHJ589780 HRC589780:HRF589780 IAY589780:IBB589780 IKU589780:IKX589780 IUQ589780:IUT589780 JEM589780:JEP589780 JOI589780:JOL589780 JYE589780:JYH589780 KIA589780:KID589780 KRW589780:KRZ589780 LBS589780:LBV589780 LLO589780:LLR589780 LVK589780:LVN589780 MFG589780:MFJ589780 MPC589780:MPF589780 MYY589780:MZB589780 NIU589780:NIX589780 NSQ589780:NST589780 OCM589780:OCP589780 OMI589780:OML589780 OWE589780:OWH589780 PGA589780:PGD589780 PPW589780:PPZ589780 PZS589780:PZV589780 QJO589780:QJR589780 QTK589780:QTN589780 RDG589780:RDJ589780 RNC589780:RNF589780 RWY589780:RXB589780 SGU589780:SGX589780 SQQ589780:SQT589780 TAM589780:TAP589780 TKI589780:TKL589780 TUE589780:TUH589780 UEA589780:UED589780 UNW589780:UNZ589780 UXS589780:UXV589780 VHO589780:VHR589780 VRK589780:VRN589780 WBG589780:WBJ589780 WLC589780:WLF589780 WUY589780:WVB589780 F655316:I655316 IM655316:IP655316 SI655316:SL655316 ACE655316:ACH655316 AMA655316:AMD655316 AVW655316:AVZ655316 BFS655316:BFV655316 BPO655316:BPR655316 BZK655316:BZN655316 CJG655316:CJJ655316 CTC655316:CTF655316 DCY655316:DDB655316 DMU655316:DMX655316 DWQ655316:DWT655316 EGM655316:EGP655316 EQI655316:EQL655316 FAE655316:FAH655316 FKA655316:FKD655316 FTW655316:FTZ655316 GDS655316:GDV655316 GNO655316:GNR655316 GXK655316:GXN655316 HHG655316:HHJ655316 HRC655316:HRF655316 IAY655316:IBB655316 IKU655316:IKX655316 IUQ655316:IUT655316 JEM655316:JEP655316 JOI655316:JOL655316 JYE655316:JYH655316 KIA655316:KID655316 KRW655316:KRZ655316 LBS655316:LBV655316 LLO655316:LLR655316 LVK655316:LVN655316 MFG655316:MFJ655316 MPC655316:MPF655316 MYY655316:MZB655316 NIU655316:NIX655316 NSQ655316:NST655316 OCM655316:OCP655316 OMI655316:OML655316 OWE655316:OWH655316 PGA655316:PGD655316 PPW655316:PPZ655316 PZS655316:PZV655316 QJO655316:QJR655316 QTK655316:QTN655316 RDG655316:RDJ655316 RNC655316:RNF655316 RWY655316:RXB655316 SGU655316:SGX655316 SQQ655316:SQT655316 TAM655316:TAP655316 TKI655316:TKL655316 TUE655316:TUH655316 UEA655316:UED655316 UNW655316:UNZ655316 UXS655316:UXV655316 VHO655316:VHR655316 VRK655316:VRN655316 WBG655316:WBJ655316 WLC655316:WLF655316 WUY655316:WVB655316 F720852:I720852 IM720852:IP720852 SI720852:SL720852 ACE720852:ACH720852 AMA720852:AMD720852 AVW720852:AVZ720852 BFS720852:BFV720852 BPO720852:BPR720852 BZK720852:BZN720852 CJG720852:CJJ720852 CTC720852:CTF720852 DCY720852:DDB720852 DMU720852:DMX720852 DWQ720852:DWT720852 EGM720852:EGP720852 EQI720852:EQL720852 FAE720852:FAH720852 FKA720852:FKD720852 FTW720852:FTZ720852 GDS720852:GDV720852 GNO720852:GNR720852 GXK720852:GXN720852 HHG720852:HHJ720852 HRC720852:HRF720852 IAY720852:IBB720852 IKU720852:IKX720852 IUQ720852:IUT720852 JEM720852:JEP720852 JOI720852:JOL720852 JYE720852:JYH720852 KIA720852:KID720852 KRW720852:KRZ720852 LBS720852:LBV720852 LLO720852:LLR720852 LVK720852:LVN720852 MFG720852:MFJ720852 MPC720852:MPF720852 MYY720852:MZB720852 NIU720852:NIX720852 NSQ720852:NST720852 OCM720852:OCP720852 OMI720852:OML720852 OWE720852:OWH720852 PGA720852:PGD720852 PPW720852:PPZ720852 PZS720852:PZV720852 QJO720852:QJR720852 QTK720852:QTN720852 RDG720852:RDJ720852 RNC720852:RNF720852 RWY720852:RXB720852 SGU720852:SGX720852 SQQ720852:SQT720852 TAM720852:TAP720852 TKI720852:TKL720852 TUE720852:TUH720852 UEA720852:UED720852 UNW720852:UNZ720852 UXS720852:UXV720852 VHO720852:VHR720852 VRK720852:VRN720852 WBG720852:WBJ720852 WLC720852:WLF720852 WUY720852:WVB720852 F786388:I786388 IM786388:IP786388 SI786388:SL786388 ACE786388:ACH786388 AMA786388:AMD786388 AVW786388:AVZ786388 BFS786388:BFV786388 BPO786388:BPR786388 BZK786388:BZN786388 CJG786388:CJJ786388 CTC786388:CTF786388 DCY786388:DDB786388 DMU786388:DMX786388 DWQ786388:DWT786388 EGM786388:EGP786388 EQI786388:EQL786388 FAE786388:FAH786388 FKA786388:FKD786388 FTW786388:FTZ786388 GDS786388:GDV786388 GNO786388:GNR786388 GXK786388:GXN786388 HHG786388:HHJ786388 HRC786388:HRF786388 IAY786388:IBB786388 IKU786388:IKX786388 IUQ786388:IUT786388 JEM786388:JEP786388 JOI786388:JOL786388 JYE786388:JYH786388 KIA786388:KID786388 KRW786388:KRZ786388 LBS786388:LBV786388 LLO786388:LLR786388 LVK786388:LVN786388 MFG786388:MFJ786388 MPC786388:MPF786388 MYY786388:MZB786388 NIU786388:NIX786388 NSQ786388:NST786388 OCM786388:OCP786388 OMI786388:OML786388 OWE786388:OWH786388 PGA786388:PGD786388 PPW786388:PPZ786388 PZS786388:PZV786388 QJO786388:QJR786388 QTK786388:QTN786388 RDG786388:RDJ786388 RNC786388:RNF786388 RWY786388:RXB786388 SGU786388:SGX786388 SQQ786388:SQT786388 TAM786388:TAP786388 TKI786388:TKL786388 TUE786388:TUH786388 UEA786388:UED786388 UNW786388:UNZ786388 UXS786388:UXV786388 VHO786388:VHR786388 VRK786388:VRN786388 WBG786388:WBJ786388 WLC786388:WLF786388 WUY786388:WVB786388 F851924:I851924 IM851924:IP851924 SI851924:SL851924 ACE851924:ACH851924 AMA851924:AMD851924 AVW851924:AVZ851924 BFS851924:BFV851924 BPO851924:BPR851924 BZK851924:BZN851924 CJG851924:CJJ851924 CTC851924:CTF851924 DCY851924:DDB851924 DMU851924:DMX851924 DWQ851924:DWT851924 EGM851924:EGP851924 EQI851924:EQL851924 FAE851924:FAH851924 FKA851924:FKD851924 FTW851924:FTZ851924 GDS851924:GDV851924 GNO851924:GNR851924 GXK851924:GXN851924 HHG851924:HHJ851924 HRC851924:HRF851924 IAY851924:IBB851924 IKU851924:IKX851924 IUQ851924:IUT851924 JEM851924:JEP851924 JOI851924:JOL851924 JYE851924:JYH851924 KIA851924:KID851924 KRW851924:KRZ851924 LBS851924:LBV851924 LLO851924:LLR851924 LVK851924:LVN851924 MFG851924:MFJ851924 MPC851924:MPF851924 MYY851924:MZB851924 NIU851924:NIX851924 NSQ851924:NST851924 OCM851924:OCP851924 OMI851924:OML851924 OWE851924:OWH851924 PGA851924:PGD851924 PPW851924:PPZ851924 PZS851924:PZV851924 QJO851924:QJR851924 QTK851924:QTN851924 RDG851924:RDJ851924 RNC851924:RNF851924 RWY851924:RXB851924 SGU851924:SGX851924 SQQ851924:SQT851924 TAM851924:TAP851924 TKI851924:TKL851924 TUE851924:TUH851924 UEA851924:UED851924 UNW851924:UNZ851924 UXS851924:UXV851924 VHO851924:VHR851924 VRK851924:VRN851924 WBG851924:WBJ851924 WLC851924:WLF851924 WUY851924:WVB851924 F917460:I917460 IM917460:IP917460 SI917460:SL917460 ACE917460:ACH917460 AMA917460:AMD917460 AVW917460:AVZ917460 BFS917460:BFV917460 BPO917460:BPR917460 BZK917460:BZN917460 CJG917460:CJJ917460 CTC917460:CTF917460 DCY917460:DDB917460 DMU917460:DMX917460 DWQ917460:DWT917460 EGM917460:EGP917460 EQI917460:EQL917460 FAE917460:FAH917460 FKA917460:FKD917460 FTW917460:FTZ917460 GDS917460:GDV917460 GNO917460:GNR917460 GXK917460:GXN917460 HHG917460:HHJ917460 HRC917460:HRF917460 IAY917460:IBB917460 IKU917460:IKX917460 IUQ917460:IUT917460 JEM917460:JEP917460 JOI917460:JOL917460 JYE917460:JYH917460 KIA917460:KID917460 KRW917460:KRZ917460 LBS917460:LBV917460 LLO917460:LLR917460 LVK917460:LVN917460 MFG917460:MFJ917460 MPC917460:MPF917460 MYY917460:MZB917460 NIU917460:NIX917460 NSQ917460:NST917460 OCM917460:OCP917460 OMI917460:OML917460 OWE917460:OWH917460 PGA917460:PGD917460 PPW917460:PPZ917460 PZS917460:PZV917460 QJO917460:QJR917460 QTK917460:QTN917460 RDG917460:RDJ917460 RNC917460:RNF917460 RWY917460:RXB917460 SGU917460:SGX917460 SQQ917460:SQT917460 TAM917460:TAP917460 TKI917460:TKL917460 TUE917460:TUH917460 UEA917460:UED917460 UNW917460:UNZ917460 UXS917460:UXV917460 VHO917460:VHR917460 VRK917460:VRN917460 WBG917460:WBJ917460 WLC917460:WLF917460 WUY917460:WVB917460 F982996:I982996 IM982996:IP982996 SI982996:SL982996 ACE982996:ACH982996 AMA982996:AMD982996 AVW982996:AVZ982996 BFS982996:BFV982996 BPO982996:BPR982996 BZK982996:BZN982996 CJG982996:CJJ982996 CTC982996:CTF982996 DCY982996:DDB982996 DMU982996:DMX982996 DWQ982996:DWT982996 EGM982996:EGP982996 EQI982996:EQL982996 FAE982996:FAH982996 FKA982996:FKD982996 FTW982996:FTZ982996 GDS982996:GDV982996 GNO982996:GNR982996 GXK982996:GXN982996 HHG982996:HHJ982996 HRC982996:HRF982996 IAY982996:IBB982996 IKU982996:IKX982996 IUQ982996:IUT982996 JEM982996:JEP982996 JOI982996:JOL982996 JYE982996:JYH982996 KIA982996:KID982996 KRW982996:KRZ982996 LBS982996:LBV982996 LLO982996:LLR982996 LVK982996:LVN982996 MFG982996:MFJ982996 MPC982996:MPF982996 MYY982996:MZB982996 NIU982996:NIX982996 NSQ982996:NST982996 OCM982996:OCP982996 OMI982996:OML982996 OWE982996:OWH982996 PGA982996:PGD982996 PPW982996:PPZ982996 PZS982996:PZV982996 QJO982996:QJR982996 QTK982996:QTN982996 RDG982996:RDJ982996 RNC982996:RNF982996 RWY982996:RXB982996 SGU982996:SGX982996 SQQ982996:SQT982996 TAM982996:TAP982996 TKI982996:TKL982996 TUE982996:TUH982996 UEA982996:UED982996 UNW982996:UNZ982996 UXS982996:UXV982996 VHO982996:VHR982996 VRK982996:VRN982996 WBG982996:WBJ982996 WLC982996:WLF982996 WUY982996:WVB982996 F65396:I65396 IM65396:IP65396 SI65396:SL65396 ACE65396:ACH65396 AMA65396:AMD65396 AVW65396:AVZ65396 BFS65396:BFV65396 BPO65396:BPR65396 BZK65396:BZN65396 CJG65396:CJJ65396 CTC65396:CTF65396 DCY65396:DDB65396 DMU65396:DMX65396 DWQ65396:DWT65396 EGM65396:EGP65396 EQI65396:EQL65396 FAE65396:FAH65396 FKA65396:FKD65396 FTW65396:FTZ65396 GDS65396:GDV65396 GNO65396:GNR65396 GXK65396:GXN65396 HHG65396:HHJ65396 HRC65396:HRF65396 IAY65396:IBB65396 IKU65396:IKX65396 IUQ65396:IUT65396 JEM65396:JEP65396 JOI65396:JOL65396 JYE65396:JYH65396 KIA65396:KID65396 KRW65396:KRZ65396 LBS65396:LBV65396 LLO65396:LLR65396 LVK65396:LVN65396 MFG65396:MFJ65396 MPC65396:MPF65396 MYY65396:MZB65396 NIU65396:NIX65396 NSQ65396:NST65396 OCM65396:OCP65396 OMI65396:OML65396 OWE65396:OWH65396 PGA65396:PGD65396 PPW65396:PPZ65396 PZS65396:PZV65396 QJO65396:QJR65396 QTK65396:QTN65396 RDG65396:RDJ65396 RNC65396:RNF65396 RWY65396:RXB65396 SGU65396:SGX65396 SQQ65396:SQT65396 TAM65396:TAP65396 TKI65396:TKL65396 TUE65396:TUH65396 UEA65396:UED65396 UNW65396:UNZ65396 UXS65396:UXV65396 VHO65396:VHR65396 VRK65396:VRN65396 WBG65396:WBJ65396 WLC65396:WLF65396 WUY65396:WVB65396 F130932:I130932 IM130932:IP130932 SI130932:SL130932 ACE130932:ACH130932 AMA130932:AMD130932 AVW130932:AVZ130932 BFS130932:BFV130932 BPO130932:BPR130932 BZK130932:BZN130932 CJG130932:CJJ130932 CTC130932:CTF130932 DCY130932:DDB130932 DMU130932:DMX130932 DWQ130932:DWT130932 EGM130932:EGP130932 EQI130932:EQL130932 FAE130932:FAH130932 FKA130932:FKD130932 FTW130932:FTZ130932 GDS130932:GDV130932 GNO130932:GNR130932 GXK130932:GXN130932 HHG130932:HHJ130932 HRC130932:HRF130932 IAY130932:IBB130932 IKU130932:IKX130932 IUQ130932:IUT130932 JEM130932:JEP130932 JOI130932:JOL130932 JYE130932:JYH130932 KIA130932:KID130932 KRW130932:KRZ130932 LBS130932:LBV130932 LLO130932:LLR130932 LVK130932:LVN130932 MFG130932:MFJ130932 MPC130932:MPF130932 MYY130932:MZB130932 NIU130932:NIX130932 NSQ130932:NST130932 OCM130932:OCP130932 OMI130932:OML130932 OWE130932:OWH130932 PGA130932:PGD130932 PPW130932:PPZ130932 PZS130932:PZV130932 QJO130932:QJR130932 QTK130932:QTN130932 RDG130932:RDJ130932 RNC130932:RNF130932 RWY130932:RXB130932 SGU130932:SGX130932 SQQ130932:SQT130932 TAM130932:TAP130932 TKI130932:TKL130932 TUE130932:TUH130932 UEA130932:UED130932 UNW130932:UNZ130932 UXS130932:UXV130932 VHO130932:VHR130932 VRK130932:VRN130932 WBG130932:WBJ130932 WLC130932:WLF130932 WUY130932:WVB130932 F196468:I196468 IM196468:IP196468 SI196468:SL196468 ACE196468:ACH196468 AMA196468:AMD196468 AVW196468:AVZ196468 BFS196468:BFV196468 BPO196468:BPR196468 BZK196468:BZN196468 CJG196468:CJJ196468 CTC196468:CTF196468 DCY196468:DDB196468 DMU196468:DMX196468 DWQ196468:DWT196468 EGM196468:EGP196468 EQI196468:EQL196468 FAE196468:FAH196468 FKA196468:FKD196468 FTW196468:FTZ196468 GDS196468:GDV196468 GNO196468:GNR196468 GXK196468:GXN196468 HHG196468:HHJ196468 HRC196468:HRF196468 IAY196468:IBB196468 IKU196468:IKX196468 IUQ196468:IUT196468 JEM196468:JEP196468 JOI196468:JOL196468 JYE196468:JYH196468 KIA196468:KID196468 KRW196468:KRZ196468 LBS196468:LBV196468 LLO196468:LLR196468 LVK196468:LVN196468 MFG196468:MFJ196468 MPC196468:MPF196468 MYY196468:MZB196468 NIU196468:NIX196468 NSQ196468:NST196468 OCM196468:OCP196468 OMI196468:OML196468 OWE196468:OWH196468 PGA196468:PGD196468 PPW196468:PPZ196468 PZS196468:PZV196468 QJO196468:QJR196468 QTK196468:QTN196468 RDG196468:RDJ196468 RNC196468:RNF196468 RWY196468:RXB196468 SGU196468:SGX196468 SQQ196468:SQT196468 TAM196468:TAP196468 TKI196468:TKL196468 TUE196468:TUH196468 UEA196468:UED196468 UNW196468:UNZ196468 UXS196468:UXV196468 VHO196468:VHR196468 VRK196468:VRN196468 WBG196468:WBJ196468 WLC196468:WLF196468 WUY196468:WVB196468 F262004:I262004 IM262004:IP262004 SI262004:SL262004 ACE262004:ACH262004 AMA262004:AMD262004 AVW262004:AVZ262004 BFS262004:BFV262004 BPO262004:BPR262004 BZK262004:BZN262004 CJG262004:CJJ262004 CTC262004:CTF262004 DCY262004:DDB262004 DMU262004:DMX262004 DWQ262004:DWT262004 EGM262004:EGP262004 EQI262004:EQL262004 FAE262004:FAH262004 FKA262004:FKD262004 FTW262004:FTZ262004 GDS262004:GDV262004 GNO262004:GNR262004 GXK262004:GXN262004 HHG262004:HHJ262004 HRC262004:HRF262004 IAY262004:IBB262004 IKU262004:IKX262004 IUQ262004:IUT262004 JEM262004:JEP262004 JOI262004:JOL262004 JYE262004:JYH262004 KIA262004:KID262004 KRW262004:KRZ262004 LBS262004:LBV262004 LLO262004:LLR262004 LVK262004:LVN262004 MFG262004:MFJ262004 MPC262004:MPF262004 MYY262004:MZB262004 NIU262004:NIX262004 NSQ262004:NST262004 OCM262004:OCP262004 OMI262004:OML262004 OWE262004:OWH262004 PGA262004:PGD262004 PPW262004:PPZ262004 PZS262004:PZV262004 QJO262004:QJR262004 QTK262004:QTN262004 RDG262004:RDJ262004 RNC262004:RNF262004 RWY262004:RXB262004 SGU262004:SGX262004 SQQ262004:SQT262004 TAM262004:TAP262004 TKI262004:TKL262004 TUE262004:TUH262004 UEA262004:UED262004 UNW262004:UNZ262004 UXS262004:UXV262004 VHO262004:VHR262004 VRK262004:VRN262004 WBG262004:WBJ262004 WLC262004:WLF262004 WUY262004:WVB262004 F327540:I327540 IM327540:IP327540 SI327540:SL327540 ACE327540:ACH327540 AMA327540:AMD327540 AVW327540:AVZ327540 BFS327540:BFV327540 BPO327540:BPR327540 BZK327540:BZN327540 CJG327540:CJJ327540 CTC327540:CTF327540 DCY327540:DDB327540 DMU327540:DMX327540 DWQ327540:DWT327540 EGM327540:EGP327540 EQI327540:EQL327540 FAE327540:FAH327540 FKA327540:FKD327540 FTW327540:FTZ327540 GDS327540:GDV327540 GNO327540:GNR327540 GXK327540:GXN327540 HHG327540:HHJ327540 HRC327540:HRF327540 IAY327540:IBB327540 IKU327540:IKX327540 IUQ327540:IUT327540 JEM327540:JEP327540 JOI327540:JOL327540 JYE327540:JYH327540 KIA327540:KID327540 KRW327540:KRZ327540 LBS327540:LBV327540 LLO327540:LLR327540 LVK327540:LVN327540 MFG327540:MFJ327540 MPC327540:MPF327540 MYY327540:MZB327540 NIU327540:NIX327540 NSQ327540:NST327540 OCM327540:OCP327540 OMI327540:OML327540 OWE327540:OWH327540 PGA327540:PGD327540 PPW327540:PPZ327540 PZS327540:PZV327540 QJO327540:QJR327540 QTK327540:QTN327540 RDG327540:RDJ327540 RNC327540:RNF327540 RWY327540:RXB327540 SGU327540:SGX327540 SQQ327540:SQT327540 TAM327540:TAP327540 TKI327540:TKL327540 TUE327540:TUH327540 UEA327540:UED327540 UNW327540:UNZ327540 UXS327540:UXV327540 VHO327540:VHR327540 VRK327540:VRN327540 WBG327540:WBJ327540 WLC327540:WLF327540 WUY327540:WVB327540 F393076:I393076 IM393076:IP393076 SI393076:SL393076 ACE393076:ACH393076 AMA393076:AMD393076 AVW393076:AVZ393076 BFS393076:BFV393076 BPO393076:BPR393076 BZK393076:BZN393076 CJG393076:CJJ393076 CTC393076:CTF393076 DCY393076:DDB393076 DMU393076:DMX393076 DWQ393076:DWT393076 EGM393076:EGP393076 EQI393076:EQL393076 FAE393076:FAH393076 FKA393076:FKD393076 FTW393076:FTZ393076 GDS393076:GDV393076 GNO393076:GNR393076 GXK393076:GXN393076 HHG393076:HHJ393076 HRC393076:HRF393076 IAY393076:IBB393076 IKU393076:IKX393076 IUQ393076:IUT393076 JEM393076:JEP393076 JOI393076:JOL393076 JYE393076:JYH393076 KIA393076:KID393076 KRW393076:KRZ393076 LBS393076:LBV393076 LLO393076:LLR393076 LVK393076:LVN393076 MFG393076:MFJ393076 MPC393076:MPF393076 MYY393076:MZB393076 NIU393076:NIX393076 NSQ393076:NST393076 OCM393076:OCP393076 OMI393076:OML393076 OWE393076:OWH393076 PGA393076:PGD393076 PPW393076:PPZ393076 PZS393076:PZV393076 QJO393076:QJR393076 QTK393076:QTN393076 RDG393076:RDJ393076 RNC393076:RNF393076 RWY393076:RXB393076 SGU393076:SGX393076 SQQ393076:SQT393076 TAM393076:TAP393076 TKI393076:TKL393076 TUE393076:TUH393076 UEA393076:UED393076 UNW393076:UNZ393076 UXS393076:UXV393076 VHO393076:VHR393076 VRK393076:VRN393076 WBG393076:WBJ393076 WLC393076:WLF393076 WUY393076:WVB393076 F458612:I458612 IM458612:IP458612 SI458612:SL458612 ACE458612:ACH458612 AMA458612:AMD458612 AVW458612:AVZ458612 BFS458612:BFV458612 BPO458612:BPR458612 BZK458612:BZN458612 CJG458612:CJJ458612 CTC458612:CTF458612 DCY458612:DDB458612 DMU458612:DMX458612 DWQ458612:DWT458612 EGM458612:EGP458612 EQI458612:EQL458612 FAE458612:FAH458612 FKA458612:FKD458612 FTW458612:FTZ458612 GDS458612:GDV458612 GNO458612:GNR458612 GXK458612:GXN458612 HHG458612:HHJ458612 HRC458612:HRF458612 IAY458612:IBB458612 IKU458612:IKX458612 IUQ458612:IUT458612 JEM458612:JEP458612 JOI458612:JOL458612 JYE458612:JYH458612 KIA458612:KID458612 KRW458612:KRZ458612 LBS458612:LBV458612 LLO458612:LLR458612 LVK458612:LVN458612 MFG458612:MFJ458612 MPC458612:MPF458612 MYY458612:MZB458612 NIU458612:NIX458612 NSQ458612:NST458612 OCM458612:OCP458612 OMI458612:OML458612 OWE458612:OWH458612 PGA458612:PGD458612 PPW458612:PPZ458612 PZS458612:PZV458612 QJO458612:QJR458612 QTK458612:QTN458612 RDG458612:RDJ458612 RNC458612:RNF458612 RWY458612:RXB458612 SGU458612:SGX458612 SQQ458612:SQT458612 TAM458612:TAP458612 TKI458612:TKL458612 TUE458612:TUH458612 UEA458612:UED458612 UNW458612:UNZ458612 UXS458612:UXV458612 VHO458612:VHR458612 VRK458612:VRN458612 WBG458612:WBJ458612 WLC458612:WLF458612 WUY458612:WVB458612 F524148:I524148 IM524148:IP524148 SI524148:SL524148 ACE524148:ACH524148 AMA524148:AMD524148 AVW524148:AVZ524148 BFS524148:BFV524148 BPO524148:BPR524148 BZK524148:BZN524148 CJG524148:CJJ524148 CTC524148:CTF524148 DCY524148:DDB524148 DMU524148:DMX524148 DWQ524148:DWT524148 EGM524148:EGP524148 EQI524148:EQL524148 FAE524148:FAH524148 FKA524148:FKD524148 FTW524148:FTZ524148 GDS524148:GDV524148 GNO524148:GNR524148 GXK524148:GXN524148 HHG524148:HHJ524148 HRC524148:HRF524148 IAY524148:IBB524148 IKU524148:IKX524148 IUQ524148:IUT524148 JEM524148:JEP524148 JOI524148:JOL524148 JYE524148:JYH524148 KIA524148:KID524148 KRW524148:KRZ524148 LBS524148:LBV524148 LLO524148:LLR524148 LVK524148:LVN524148 MFG524148:MFJ524148 MPC524148:MPF524148 MYY524148:MZB524148 NIU524148:NIX524148 NSQ524148:NST524148 OCM524148:OCP524148 OMI524148:OML524148 OWE524148:OWH524148 PGA524148:PGD524148 PPW524148:PPZ524148 PZS524148:PZV524148 QJO524148:QJR524148 QTK524148:QTN524148 RDG524148:RDJ524148 RNC524148:RNF524148 RWY524148:RXB524148 SGU524148:SGX524148 SQQ524148:SQT524148 TAM524148:TAP524148 TKI524148:TKL524148 TUE524148:TUH524148 UEA524148:UED524148 UNW524148:UNZ524148 UXS524148:UXV524148 VHO524148:VHR524148 VRK524148:VRN524148 WBG524148:WBJ524148 WLC524148:WLF524148 WUY524148:WVB524148 F589684:I589684 IM589684:IP589684 SI589684:SL589684 ACE589684:ACH589684 AMA589684:AMD589684 AVW589684:AVZ589684 BFS589684:BFV589684 BPO589684:BPR589684 BZK589684:BZN589684 CJG589684:CJJ589684 CTC589684:CTF589684 DCY589684:DDB589684 DMU589684:DMX589684 DWQ589684:DWT589684 EGM589684:EGP589684 EQI589684:EQL589684 FAE589684:FAH589684 FKA589684:FKD589684 FTW589684:FTZ589684 GDS589684:GDV589684 GNO589684:GNR589684 GXK589684:GXN589684 HHG589684:HHJ589684 HRC589684:HRF589684 IAY589684:IBB589684 IKU589684:IKX589684 IUQ589684:IUT589684 JEM589684:JEP589684 JOI589684:JOL589684 JYE589684:JYH589684 KIA589684:KID589684 KRW589684:KRZ589684 LBS589684:LBV589684 LLO589684:LLR589684 LVK589684:LVN589684 MFG589684:MFJ589684 MPC589684:MPF589684 MYY589684:MZB589684 NIU589684:NIX589684 NSQ589684:NST589684 OCM589684:OCP589684 OMI589684:OML589684 OWE589684:OWH589684 PGA589684:PGD589684 PPW589684:PPZ589684 PZS589684:PZV589684 QJO589684:QJR589684 QTK589684:QTN589684 RDG589684:RDJ589684 RNC589684:RNF589684 RWY589684:RXB589684 SGU589684:SGX589684 SQQ589684:SQT589684 TAM589684:TAP589684 TKI589684:TKL589684 TUE589684:TUH589684 UEA589684:UED589684 UNW589684:UNZ589684 UXS589684:UXV589684 VHO589684:VHR589684 VRK589684:VRN589684 WBG589684:WBJ589684 WLC589684:WLF589684 WUY589684:WVB589684 F655220:I655220 IM655220:IP655220 SI655220:SL655220 ACE655220:ACH655220 AMA655220:AMD655220 AVW655220:AVZ655220 BFS655220:BFV655220 BPO655220:BPR655220 BZK655220:BZN655220 CJG655220:CJJ655220 CTC655220:CTF655220 DCY655220:DDB655220 DMU655220:DMX655220 DWQ655220:DWT655220 EGM655220:EGP655220 EQI655220:EQL655220 FAE655220:FAH655220 FKA655220:FKD655220 FTW655220:FTZ655220 GDS655220:GDV655220 GNO655220:GNR655220 GXK655220:GXN655220 HHG655220:HHJ655220 HRC655220:HRF655220 IAY655220:IBB655220 IKU655220:IKX655220 IUQ655220:IUT655220 JEM655220:JEP655220 JOI655220:JOL655220 JYE655220:JYH655220 KIA655220:KID655220 KRW655220:KRZ655220 LBS655220:LBV655220 LLO655220:LLR655220 LVK655220:LVN655220 MFG655220:MFJ655220 MPC655220:MPF655220 MYY655220:MZB655220 NIU655220:NIX655220 NSQ655220:NST655220 OCM655220:OCP655220 OMI655220:OML655220 OWE655220:OWH655220 PGA655220:PGD655220 PPW655220:PPZ655220 PZS655220:PZV655220 QJO655220:QJR655220 QTK655220:QTN655220 RDG655220:RDJ655220 RNC655220:RNF655220 RWY655220:RXB655220 SGU655220:SGX655220 SQQ655220:SQT655220 TAM655220:TAP655220 TKI655220:TKL655220 TUE655220:TUH655220 UEA655220:UED655220 UNW655220:UNZ655220 UXS655220:UXV655220 VHO655220:VHR655220 VRK655220:VRN655220 WBG655220:WBJ655220 WLC655220:WLF655220 WUY655220:WVB655220 F720756:I720756 IM720756:IP720756 SI720756:SL720756 ACE720756:ACH720756 AMA720756:AMD720756 AVW720756:AVZ720756 BFS720756:BFV720756 BPO720756:BPR720756 BZK720756:BZN720756 CJG720756:CJJ720756 CTC720756:CTF720756 DCY720756:DDB720756 DMU720756:DMX720756 DWQ720756:DWT720756 EGM720756:EGP720756 EQI720756:EQL720756 FAE720756:FAH720756 FKA720756:FKD720756 FTW720756:FTZ720756 GDS720756:GDV720756 GNO720756:GNR720756 GXK720756:GXN720756 HHG720756:HHJ720756 HRC720756:HRF720756 IAY720756:IBB720756 IKU720756:IKX720756 IUQ720756:IUT720756 JEM720756:JEP720756 JOI720756:JOL720756 JYE720756:JYH720756 KIA720756:KID720756 KRW720756:KRZ720756 LBS720756:LBV720756 LLO720756:LLR720756 LVK720756:LVN720756 MFG720756:MFJ720756 MPC720756:MPF720756 MYY720756:MZB720756 NIU720756:NIX720756 NSQ720756:NST720756 OCM720756:OCP720756 OMI720756:OML720756 OWE720756:OWH720756 PGA720756:PGD720756 PPW720756:PPZ720756 PZS720756:PZV720756 QJO720756:QJR720756 QTK720756:QTN720756 RDG720756:RDJ720756 RNC720756:RNF720756 RWY720756:RXB720756 SGU720756:SGX720756 SQQ720756:SQT720756 TAM720756:TAP720756 TKI720756:TKL720756 TUE720756:TUH720756 UEA720756:UED720756 UNW720756:UNZ720756 UXS720756:UXV720756 VHO720756:VHR720756 VRK720756:VRN720756 WBG720756:WBJ720756 WLC720756:WLF720756 WUY720756:WVB720756 F786292:I786292 IM786292:IP786292 SI786292:SL786292 ACE786292:ACH786292 AMA786292:AMD786292 AVW786292:AVZ786292 BFS786292:BFV786292 BPO786292:BPR786292 BZK786292:BZN786292 CJG786292:CJJ786292 CTC786292:CTF786292 DCY786292:DDB786292 DMU786292:DMX786292 DWQ786292:DWT786292 EGM786292:EGP786292 EQI786292:EQL786292 FAE786292:FAH786292 FKA786292:FKD786292 FTW786292:FTZ786292 GDS786292:GDV786292 GNO786292:GNR786292 GXK786292:GXN786292 HHG786292:HHJ786292 HRC786292:HRF786292 IAY786292:IBB786292 IKU786292:IKX786292 IUQ786292:IUT786292 JEM786292:JEP786292 JOI786292:JOL786292 JYE786292:JYH786292 KIA786292:KID786292 KRW786292:KRZ786292 LBS786292:LBV786292 LLO786292:LLR786292 LVK786292:LVN786292 MFG786292:MFJ786292 MPC786292:MPF786292 MYY786292:MZB786292 NIU786292:NIX786292 NSQ786292:NST786292 OCM786292:OCP786292 OMI786292:OML786292 OWE786292:OWH786292 PGA786292:PGD786292 PPW786292:PPZ786292 PZS786292:PZV786292 QJO786292:QJR786292 QTK786292:QTN786292 RDG786292:RDJ786292 RNC786292:RNF786292 RWY786292:RXB786292 SGU786292:SGX786292 SQQ786292:SQT786292 TAM786292:TAP786292 TKI786292:TKL786292 TUE786292:TUH786292 UEA786292:UED786292 UNW786292:UNZ786292 UXS786292:UXV786292 VHO786292:VHR786292 VRK786292:VRN786292 WBG786292:WBJ786292 WLC786292:WLF786292 WUY786292:WVB786292 F851828:I851828 IM851828:IP851828 SI851828:SL851828 ACE851828:ACH851828 AMA851828:AMD851828 AVW851828:AVZ851828 BFS851828:BFV851828 BPO851828:BPR851828 BZK851828:BZN851828 CJG851828:CJJ851828 CTC851828:CTF851828 DCY851828:DDB851828 DMU851828:DMX851828 DWQ851828:DWT851828 EGM851828:EGP851828 EQI851828:EQL851828 FAE851828:FAH851828 FKA851828:FKD851828 FTW851828:FTZ851828 GDS851828:GDV851828 GNO851828:GNR851828 GXK851828:GXN851828 HHG851828:HHJ851828 HRC851828:HRF851828 IAY851828:IBB851828 IKU851828:IKX851828 IUQ851828:IUT851828 JEM851828:JEP851828 JOI851828:JOL851828 JYE851828:JYH851828 KIA851828:KID851828 KRW851828:KRZ851828 LBS851828:LBV851828 LLO851828:LLR851828 LVK851828:LVN851828 MFG851828:MFJ851828 MPC851828:MPF851828 MYY851828:MZB851828 NIU851828:NIX851828 NSQ851828:NST851828 OCM851828:OCP851828 OMI851828:OML851828 OWE851828:OWH851828 PGA851828:PGD851828 PPW851828:PPZ851828 PZS851828:PZV851828 QJO851828:QJR851828 QTK851828:QTN851828 RDG851828:RDJ851828 RNC851828:RNF851828 RWY851828:RXB851828 SGU851828:SGX851828 SQQ851828:SQT851828 TAM851828:TAP851828 TKI851828:TKL851828 TUE851828:TUH851828 UEA851828:UED851828 UNW851828:UNZ851828 UXS851828:UXV851828 VHO851828:VHR851828 VRK851828:VRN851828 WBG851828:WBJ851828 WLC851828:WLF851828 WUY851828:WVB851828 F917364:I917364 IM917364:IP917364 SI917364:SL917364 ACE917364:ACH917364 AMA917364:AMD917364 AVW917364:AVZ917364 BFS917364:BFV917364 BPO917364:BPR917364 BZK917364:BZN917364 CJG917364:CJJ917364 CTC917364:CTF917364 DCY917364:DDB917364 DMU917364:DMX917364 DWQ917364:DWT917364 EGM917364:EGP917364 EQI917364:EQL917364 FAE917364:FAH917364 FKA917364:FKD917364 FTW917364:FTZ917364 GDS917364:GDV917364 GNO917364:GNR917364 GXK917364:GXN917364 HHG917364:HHJ917364 HRC917364:HRF917364 IAY917364:IBB917364 IKU917364:IKX917364 IUQ917364:IUT917364 JEM917364:JEP917364 JOI917364:JOL917364 JYE917364:JYH917364 KIA917364:KID917364 KRW917364:KRZ917364 LBS917364:LBV917364 LLO917364:LLR917364 LVK917364:LVN917364 MFG917364:MFJ917364 MPC917364:MPF917364 MYY917364:MZB917364 NIU917364:NIX917364 NSQ917364:NST917364 OCM917364:OCP917364 OMI917364:OML917364 OWE917364:OWH917364 PGA917364:PGD917364 PPW917364:PPZ917364 PZS917364:PZV917364 QJO917364:QJR917364 QTK917364:QTN917364 RDG917364:RDJ917364 RNC917364:RNF917364 RWY917364:RXB917364 SGU917364:SGX917364 SQQ917364:SQT917364 TAM917364:TAP917364 TKI917364:TKL917364 TUE917364:TUH917364 UEA917364:UED917364 UNW917364:UNZ917364 UXS917364:UXV917364 VHO917364:VHR917364 VRK917364:VRN917364 WBG917364:WBJ917364 WLC917364:WLF917364 WUY917364:WVB917364 F982900:I982900 IM982900:IP982900 SI982900:SL982900 ACE982900:ACH982900 AMA982900:AMD982900 AVW982900:AVZ982900 BFS982900:BFV982900 BPO982900:BPR982900 BZK982900:BZN982900 CJG982900:CJJ982900 CTC982900:CTF982900 DCY982900:DDB982900 DMU982900:DMX982900 DWQ982900:DWT982900 EGM982900:EGP982900 EQI982900:EQL982900 FAE982900:FAH982900 FKA982900:FKD982900 FTW982900:FTZ982900 GDS982900:GDV982900 GNO982900:GNR982900 GXK982900:GXN982900 HHG982900:HHJ982900 HRC982900:HRF982900 IAY982900:IBB982900 IKU982900:IKX982900 IUQ982900:IUT982900 JEM982900:JEP982900 JOI982900:JOL982900 JYE982900:JYH982900 KIA982900:KID982900 KRW982900:KRZ982900 LBS982900:LBV982900 LLO982900:LLR982900 LVK982900:LVN982900 MFG982900:MFJ982900 MPC982900:MPF982900 MYY982900:MZB982900 NIU982900:NIX982900 NSQ982900:NST982900 OCM982900:OCP982900 OMI982900:OML982900 OWE982900:OWH982900 PGA982900:PGD982900 PPW982900:PPZ982900 PZS982900:PZV982900 QJO982900:QJR982900 QTK982900:QTN982900 RDG982900:RDJ982900 RNC982900:RNF982900 RWY982900:RXB982900 SGU982900:SGX982900 SQQ982900:SQT982900 TAM982900:TAP982900 TKI982900:TKL982900 TUE982900:TUH982900 UEA982900:UED982900 UNW982900:UNZ982900 UXS982900:UXV982900 VHO982900:VHR982900 VRK982900:VRN982900 WBG982900:WBJ982900 WLC982900:WLF982900 WUY982900:WVB982900"/>
    <dataValidation allowBlank="1" showInputMessage="1" error="Das Summenfeld (Addition aus den drei vorangegangenen Feldern) ergibt keine 100%. Bitte überprüfen Sie Ihre Eingaben." sqref="K65492 IR65492 SN65492 ACJ65492 AMF65492 AWB65492 BFX65492 BPT65492 BZP65492 CJL65492 CTH65492 DDD65492 DMZ65492 DWV65492 EGR65492 EQN65492 FAJ65492 FKF65492 FUB65492 GDX65492 GNT65492 GXP65492 HHL65492 HRH65492 IBD65492 IKZ65492 IUV65492 JER65492 JON65492 JYJ65492 KIF65492 KSB65492 LBX65492 LLT65492 LVP65492 MFL65492 MPH65492 MZD65492 NIZ65492 NSV65492 OCR65492 OMN65492 OWJ65492 PGF65492 PQB65492 PZX65492 QJT65492 QTP65492 RDL65492 RNH65492 RXD65492 SGZ65492 SQV65492 TAR65492 TKN65492 TUJ65492 UEF65492 UOB65492 UXX65492 VHT65492 VRP65492 WBL65492 WLH65492 WVD65492 K131028 IR131028 SN131028 ACJ131028 AMF131028 AWB131028 BFX131028 BPT131028 BZP131028 CJL131028 CTH131028 DDD131028 DMZ131028 DWV131028 EGR131028 EQN131028 FAJ131028 FKF131028 FUB131028 GDX131028 GNT131028 GXP131028 HHL131028 HRH131028 IBD131028 IKZ131028 IUV131028 JER131028 JON131028 JYJ131028 KIF131028 KSB131028 LBX131028 LLT131028 LVP131028 MFL131028 MPH131028 MZD131028 NIZ131028 NSV131028 OCR131028 OMN131028 OWJ131028 PGF131028 PQB131028 PZX131028 QJT131028 QTP131028 RDL131028 RNH131028 RXD131028 SGZ131028 SQV131028 TAR131028 TKN131028 TUJ131028 UEF131028 UOB131028 UXX131028 VHT131028 VRP131028 WBL131028 WLH131028 WVD131028 K196564 IR196564 SN196564 ACJ196564 AMF196564 AWB196564 BFX196564 BPT196564 BZP196564 CJL196564 CTH196564 DDD196564 DMZ196564 DWV196564 EGR196564 EQN196564 FAJ196564 FKF196564 FUB196564 GDX196564 GNT196564 GXP196564 HHL196564 HRH196564 IBD196564 IKZ196564 IUV196564 JER196564 JON196564 JYJ196564 KIF196564 KSB196564 LBX196564 LLT196564 LVP196564 MFL196564 MPH196564 MZD196564 NIZ196564 NSV196564 OCR196564 OMN196564 OWJ196564 PGF196564 PQB196564 PZX196564 QJT196564 QTP196564 RDL196564 RNH196564 RXD196564 SGZ196564 SQV196564 TAR196564 TKN196564 TUJ196564 UEF196564 UOB196564 UXX196564 VHT196564 VRP196564 WBL196564 WLH196564 WVD196564 K262100 IR262100 SN262100 ACJ262100 AMF262100 AWB262100 BFX262100 BPT262100 BZP262100 CJL262100 CTH262100 DDD262100 DMZ262100 DWV262100 EGR262100 EQN262100 FAJ262100 FKF262100 FUB262100 GDX262100 GNT262100 GXP262100 HHL262100 HRH262100 IBD262100 IKZ262100 IUV262100 JER262100 JON262100 JYJ262100 KIF262100 KSB262100 LBX262100 LLT262100 LVP262100 MFL262100 MPH262100 MZD262100 NIZ262100 NSV262100 OCR262100 OMN262100 OWJ262100 PGF262100 PQB262100 PZX262100 QJT262100 QTP262100 RDL262100 RNH262100 RXD262100 SGZ262100 SQV262100 TAR262100 TKN262100 TUJ262100 UEF262100 UOB262100 UXX262100 VHT262100 VRP262100 WBL262100 WLH262100 WVD262100 K327636 IR327636 SN327636 ACJ327636 AMF327636 AWB327636 BFX327636 BPT327636 BZP327636 CJL327636 CTH327636 DDD327636 DMZ327636 DWV327636 EGR327636 EQN327636 FAJ327636 FKF327636 FUB327636 GDX327636 GNT327636 GXP327636 HHL327636 HRH327636 IBD327636 IKZ327636 IUV327636 JER327636 JON327636 JYJ327636 KIF327636 KSB327636 LBX327636 LLT327636 LVP327636 MFL327636 MPH327636 MZD327636 NIZ327636 NSV327636 OCR327636 OMN327636 OWJ327636 PGF327636 PQB327636 PZX327636 QJT327636 QTP327636 RDL327636 RNH327636 RXD327636 SGZ327636 SQV327636 TAR327636 TKN327636 TUJ327636 UEF327636 UOB327636 UXX327636 VHT327636 VRP327636 WBL327636 WLH327636 WVD327636 K393172 IR393172 SN393172 ACJ393172 AMF393172 AWB393172 BFX393172 BPT393172 BZP393172 CJL393172 CTH393172 DDD393172 DMZ393172 DWV393172 EGR393172 EQN393172 FAJ393172 FKF393172 FUB393172 GDX393172 GNT393172 GXP393172 HHL393172 HRH393172 IBD393172 IKZ393172 IUV393172 JER393172 JON393172 JYJ393172 KIF393172 KSB393172 LBX393172 LLT393172 LVP393172 MFL393172 MPH393172 MZD393172 NIZ393172 NSV393172 OCR393172 OMN393172 OWJ393172 PGF393172 PQB393172 PZX393172 QJT393172 QTP393172 RDL393172 RNH393172 RXD393172 SGZ393172 SQV393172 TAR393172 TKN393172 TUJ393172 UEF393172 UOB393172 UXX393172 VHT393172 VRP393172 WBL393172 WLH393172 WVD393172 K458708 IR458708 SN458708 ACJ458708 AMF458708 AWB458708 BFX458708 BPT458708 BZP458708 CJL458708 CTH458708 DDD458708 DMZ458708 DWV458708 EGR458708 EQN458708 FAJ458708 FKF458708 FUB458708 GDX458708 GNT458708 GXP458708 HHL458708 HRH458708 IBD458708 IKZ458708 IUV458708 JER458708 JON458708 JYJ458708 KIF458708 KSB458708 LBX458708 LLT458708 LVP458708 MFL458708 MPH458708 MZD458708 NIZ458708 NSV458708 OCR458708 OMN458708 OWJ458708 PGF458708 PQB458708 PZX458708 QJT458708 QTP458708 RDL458708 RNH458708 RXD458708 SGZ458708 SQV458708 TAR458708 TKN458708 TUJ458708 UEF458708 UOB458708 UXX458708 VHT458708 VRP458708 WBL458708 WLH458708 WVD458708 K524244 IR524244 SN524244 ACJ524244 AMF524244 AWB524244 BFX524244 BPT524244 BZP524244 CJL524244 CTH524244 DDD524244 DMZ524244 DWV524244 EGR524244 EQN524244 FAJ524244 FKF524244 FUB524244 GDX524244 GNT524244 GXP524244 HHL524244 HRH524244 IBD524244 IKZ524244 IUV524244 JER524244 JON524244 JYJ524244 KIF524244 KSB524244 LBX524244 LLT524244 LVP524244 MFL524244 MPH524244 MZD524244 NIZ524244 NSV524244 OCR524244 OMN524244 OWJ524244 PGF524244 PQB524244 PZX524244 QJT524244 QTP524244 RDL524244 RNH524244 RXD524244 SGZ524244 SQV524244 TAR524244 TKN524244 TUJ524244 UEF524244 UOB524244 UXX524244 VHT524244 VRP524244 WBL524244 WLH524244 WVD524244 K589780 IR589780 SN589780 ACJ589780 AMF589780 AWB589780 BFX589780 BPT589780 BZP589780 CJL589780 CTH589780 DDD589780 DMZ589780 DWV589780 EGR589780 EQN589780 FAJ589780 FKF589780 FUB589780 GDX589780 GNT589780 GXP589780 HHL589780 HRH589780 IBD589780 IKZ589780 IUV589780 JER589780 JON589780 JYJ589780 KIF589780 KSB589780 LBX589780 LLT589780 LVP589780 MFL589780 MPH589780 MZD589780 NIZ589780 NSV589780 OCR589780 OMN589780 OWJ589780 PGF589780 PQB589780 PZX589780 QJT589780 QTP589780 RDL589780 RNH589780 RXD589780 SGZ589780 SQV589780 TAR589780 TKN589780 TUJ589780 UEF589780 UOB589780 UXX589780 VHT589780 VRP589780 WBL589780 WLH589780 WVD589780 K655316 IR655316 SN655316 ACJ655316 AMF655316 AWB655316 BFX655316 BPT655316 BZP655316 CJL655316 CTH655316 DDD655316 DMZ655316 DWV655316 EGR655316 EQN655316 FAJ655316 FKF655316 FUB655316 GDX655316 GNT655316 GXP655316 HHL655316 HRH655316 IBD655316 IKZ655316 IUV655316 JER655316 JON655316 JYJ655316 KIF655316 KSB655316 LBX655316 LLT655316 LVP655316 MFL655316 MPH655316 MZD655316 NIZ655316 NSV655316 OCR655316 OMN655316 OWJ655316 PGF655316 PQB655316 PZX655316 QJT655316 QTP655316 RDL655316 RNH655316 RXD655316 SGZ655316 SQV655316 TAR655316 TKN655316 TUJ655316 UEF655316 UOB655316 UXX655316 VHT655316 VRP655316 WBL655316 WLH655316 WVD655316 K720852 IR720852 SN720852 ACJ720852 AMF720852 AWB720852 BFX720852 BPT720852 BZP720852 CJL720852 CTH720852 DDD720852 DMZ720852 DWV720852 EGR720852 EQN720852 FAJ720852 FKF720852 FUB720852 GDX720852 GNT720852 GXP720852 HHL720852 HRH720852 IBD720852 IKZ720852 IUV720852 JER720852 JON720852 JYJ720852 KIF720852 KSB720852 LBX720852 LLT720852 LVP720852 MFL720852 MPH720852 MZD720852 NIZ720852 NSV720852 OCR720852 OMN720852 OWJ720852 PGF720852 PQB720852 PZX720852 QJT720852 QTP720852 RDL720852 RNH720852 RXD720852 SGZ720852 SQV720852 TAR720852 TKN720852 TUJ720852 UEF720852 UOB720852 UXX720852 VHT720852 VRP720852 WBL720852 WLH720852 WVD720852 K786388 IR786388 SN786388 ACJ786388 AMF786388 AWB786388 BFX786388 BPT786388 BZP786388 CJL786388 CTH786388 DDD786388 DMZ786388 DWV786388 EGR786388 EQN786388 FAJ786388 FKF786388 FUB786388 GDX786388 GNT786388 GXP786388 HHL786388 HRH786388 IBD786388 IKZ786388 IUV786388 JER786388 JON786388 JYJ786388 KIF786388 KSB786388 LBX786388 LLT786388 LVP786388 MFL786388 MPH786388 MZD786388 NIZ786388 NSV786388 OCR786388 OMN786388 OWJ786388 PGF786388 PQB786388 PZX786388 QJT786388 QTP786388 RDL786388 RNH786388 RXD786388 SGZ786388 SQV786388 TAR786388 TKN786388 TUJ786388 UEF786388 UOB786388 UXX786388 VHT786388 VRP786388 WBL786388 WLH786388 WVD786388 K851924 IR851924 SN851924 ACJ851924 AMF851924 AWB851924 BFX851924 BPT851924 BZP851924 CJL851924 CTH851924 DDD851924 DMZ851924 DWV851924 EGR851924 EQN851924 FAJ851924 FKF851924 FUB851924 GDX851924 GNT851924 GXP851924 HHL851924 HRH851924 IBD851924 IKZ851924 IUV851924 JER851924 JON851924 JYJ851924 KIF851924 KSB851924 LBX851924 LLT851924 LVP851924 MFL851924 MPH851924 MZD851924 NIZ851924 NSV851924 OCR851924 OMN851924 OWJ851924 PGF851924 PQB851924 PZX851924 QJT851924 QTP851924 RDL851924 RNH851924 RXD851924 SGZ851924 SQV851924 TAR851924 TKN851924 TUJ851924 UEF851924 UOB851924 UXX851924 VHT851924 VRP851924 WBL851924 WLH851924 WVD851924 K917460 IR917460 SN917460 ACJ917460 AMF917460 AWB917460 BFX917460 BPT917460 BZP917460 CJL917460 CTH917460 DDD917460 DMZ917460 DWV917460 EGR917460 EQN917460 FAJ917460 FKF917460 FUB917460 GDX917460 GNT917460 GXP917460 HHL917460 HRH917460 IBD917460 IKZ917460 IUV917460 JER917460 JON917460 JYJ917460 KIF917460 KSB917460 LBX917460 LLT917460 LVP917460 MFL917460 MPH917460 MZD917460 NIZ917460 NSV917460 OCR917460 OMN917460 OWJ917460 PGF917460 PQB917460 PZX917460 QJT917460 QTP917460 RDL917460 RNH917460 RXD917460 SGZ917460 SQV917460 TAR917460 TKN917460 TUJ917460 UEF917460 UOB917460 UXX917460 VHT917460 VRP917460 WBL917460 WLH917460 WVD917460 K982996 IR982996 SN982996 ACJ982996 AMF982996 AWB982996 BFX982996 BPT982996 BZP982996 CJL982996 CTH982996 DDD982996 DMZ982996 DWV982996 EGR982996 EQN982996 FAJ982996 FKF982996 FUB982996 GDX982996 GNT982996 GXP982996 HHL982996 HRH982996 IBD982996 IKZ982996 IUV982996 JER982996 JON982996 JYJ982996 KIF982996 KSB982996 LBX982996 LLT982996 LVP982996 MFL982996 MPH982996 MZD982996 NIZ982996 NSV982996 OCR982996 OMN982996 OWJ982996 PGF982996 PQB982996 PZX982996 QJT982996 QTP982996 RDL982996 RNH982996 RXD982996 SGZ982996 SQV982996 TAR982996 TKN982996 TUJ982996 UEF982996 UOB982996 UXX982996 VHT982996 VRP982996 WBL982996 WLH982996 WVD982996 WVD982900 K65396 IR65396 SN65396 ACJ65396 AMF65396 AWB65396 BFX65396 BPT65396 BZP65396 CJL65396 CTH65396 DDD65396 DMZ65396 DWV65396 EGR65396 EQN65396 FAJ65396 FKF65396 FUB65396 GDX65396 GNT65396 GXP65396 HHL65396 HRH65396 IBD65396 IKZ65396 IUV65396 JER65396 JON65396 JYJ65396 KIF65396 KSB65396 LBX65396 LLT65396 LVP65396 MFL65396 MPH65396 MZD65396 NIZ65396 NSV65396 OCR65396 OMN65396 OWJ65396 PGF65396 PQB65396 PZX65396 QJT65396 QTP65396 RDL65396 RNH65396 RXD65396 SGZ65396 SQV65396 TAR65396 TKN65396 TUJ65396 UEF65396 UOB65396 UXX65396 VHT65396 VRP65396 WBL65396 WLH65396 WVD65396 K130932 IR130932 SN130932 ACJ130932 AMF130932 AWB130932 BFX130932 BPT130932 BZP130932 CJL130932 CTH130932 DDD130932 DMZ130932 DWV130932 EGR130932 EQN130932 FAJ130932 FKF130932 FUB130932 GDX130932 GNT130932 GXP130932 HHL130932 HRH130932 IBD130932 IKZ130932 IUV130932 JER130932 JON130932 JYJ130932 KIF130932 KSB130932 LBX130932 LLT130932 LVP130932 MFL130932 MPH130932 MZD130932 NIZ130932 NSV130932 OCR130932 OMN130932 OWJ130932 PGF130932 PQB130932 PZX130932 QJT130932 QTP130932 RDL130932 RNH130932 RXD130932 SGZ130932 SQV130932 TAR130932 TKN130932 TUJ130932 UEF130932 UOB130932 UXX130932 VHT130932 VRP130932 WBL130932 WLH130932 WVD130932 K196468 IR196468 SN196468 ACJ196468 AMF196468 AWB196468 BFX196468 BPT196468 BZP196468 CJL196468 CTH196468 DDD196468 DMZ196468 DWV196468 EGR196468 EQN196468 FAJ196468 FKF196468 FUB196468 GDX196468 GNT196468 GXP196468 HHL196468 HRH196468 IBD196468 IKZ196468 IUV196468 JER196468 JON196468 JYJ196468 KIF196468 KSB196468 LBX196468 LLT196468 LVP196468 MFL196468 MPH196468 MZD196468 NIZ196468 NSV196468 OCR196468 OMN196468 OWJ196468 PGF196468 PQB196468 PZX196468 QJT196468 QTP196468 RDL196468 RNH196468 RXD196468 SGZ196468 SQV196468 TAR196468 TKN196468 TUJ196468 UEF196468 UOB196468 UXX196468 VHT196468 VRP196468 WBL196468 WLH196468 WVD196468 K262004 IR262004 SN262004 ACJ262004 AMF262004 AWB262004 BFX262004 BPT262004 BZP262004 CJL262004 CTH262004 DDD262004 DMZ262004 DWV262004 EGR262004 EQN262004 FAJ262004 FKF262004 FUB262004 GDX262004 GNT262004 GXP262004 HHL262004 HRH262004 IBD262004 IKZ262004 IUV262004 JER262004 JON262004 JYJ262004 KIF262004 KSB262004 LBX262004 LLT262004 LVP262004 MFL262004 MPH262004 MZD262004 NIZ262004 NSV262004 OCR262004 OMN262004 OWJ262004 PGF262004 PQB262004 PZX262004 QJT262004 QTP262004 RDL262004 RNH262004 RXD262004 SGZ262004 SQV262004 TAR262004 TKN262004 TUJ262004 UEF262004 UOB262004 UXX262004 VHT262004 VRP262004 WBL262004 WLH262004 WVD262004 K327540 IR327540 SN327540 ACJ327540 AMF327540 AWB327540 BFX327540 BPT327540 BZP327540 CJL327540 CTH327540 DDD327540 DMZ327540 DWV327540 EGR327540 EQN327540 FAJ327540 FKF327540 FUB327540 GDX327540 GNT327540 GXP327540 HHL327540 HRH327540 IBD327540 IKZ327540 IUV327540 JER327540 JON327540 JYJ327540 KIF327540 KSB327540 LBX327540 LLT327540 LVP327540 MFL327540 MPH327540 MZD327540 NIZ327540 NSV327540 OCR327540 OMN327540 OWJ327540 PGF327540 PQB327540 PZX327540 QJT327540 QTP327540 RDL327540 RNH327540 RXD327540 SGZ327540 SQV327540 TAR327540 TKN327540 TUJ327540 UEF327540 UOB327540 UXX327540 VHT327540 VRP327540 WBL327540 WLH327540 WVD327540 K393076 IR393076 SN393076 ACJ393076 AMF393076 AWB393076 BFX393076 BPT393076 BZP393076 CJL393076 CTH393076 DDD393076 DMZ393076 DWV393076 EGR393076 EQN393076 FAJ393076 FKF393076 FUB393076 GDX393076 GNT393076 GXP393076 HHL393076 HRH393076 IBD393076 IKZ393076 IUV393076 JER393076 JON393076 JYJ393076 KIF393076 KSB393076 LBX393076 LLT393076 LVP393076 MFL393076 MPH393076 MZD393076 NIZ393076 NSV393076 OCR393076 OMN393076 OWJ393076 PGF393076 PQB393076 PZX393076 QJT393076 QTP393076 RDL393076 RNH393076 RXD393076 SGZ393076 SQV393076 TAR393076 TKN393076 TUJ393076 UEF393076 UOB393076 UXX393076 VHT393076 VRP393076 WBL393076 WLH393076 WVD393076 K458612 IR458612 SN458612 ACJ458612 AMF458612 AWB458612 BFX458612 BPT458612 BZP458612 CJL458612 CTH458612 DDD458612 DMZ458612 DWV458612 EGR458612 EQN458612 FAJ458612 FKF458612 FUB458612 GDX458612 GNT458612 GXP458612 HHL458612 HRH458612 IBD458612 IKZ458612 IUV458612 JER458612 JON458612 JYJ458612 KIF458612 KSB458612 LBX458612 LLT458612 LVP458612 MFL458612 MPH458612 MZD458612 NIZ458612 NSV458612 OCR458612 OMN458612 OWJ458612 PGF458612 PQB458612 PZX458612 QJT458612 QTP458612 RDL458612 RNH458612 RXD458612 SGZ458612 SQV458612 TAR458612 TKN458612 TUJ458612 UEF458612 UOB458612 UXX458612 VHT458612 VRP458612 WBL458612 WLH458612 WVD458612 K524148 IR524148 SN524148 ACJ524148 AMF524148 AWB524148 BFX524148 BPT524148 BZP524148 CJL524148 CTH524148 DDD524148 DMZ524148 DWV524148 EGR524148 EQN524148 FAJ524148 FKF524148 FUB524148 GDX524148 GNT524148 GXP524148 HHL524148 HRH524148 IBD524148 IKZ524148 IUV524148 JER524148 JON524148 JYJ524148 KIF524148 KSB524148 LBX524148 LLT524148 LVP524148 MFL524148 MPH524148 MZD524148 NIZ524148 NSV524148 OCR524148 OMN524148 OWJ524148 PGF524148 PQB524148 PZX524148 QJT524148 QTP524148 RDL524148 RNH524148 RXD524148 SGZ524148 SQV524148 TAR524148 TKN524148 TUJ524148 UEF524148 UOB524148 UXX524148 VHT524148 VRP524148 WBL524148 WLH524148 WVD524148 K589684 IR589684 SN589684 ACJ589684 AMF589684 AWB589684 BFX589684 BPT589684 BZP589684 CJL589684 CTH589684 DDD589684 DMZ589684 DWV589684 EGR589684 EQN589684 FAJ589684 FKF589684 FUB589684 GDX589684 GNT589684 GXP589684 HHL589684 HRH589684 IBD589684 IKZ589684 IUV589684 JER589684 JON589684 JYJ589684 KIF589684 KSB589684 LBX589684 LLT589684 LVP589684 MFL589684 MPH589684 MZD589684 NIZ589684 NSV589684 OCR589684 OMN589684 OWJ589684 PGF589684 PQB589684 PZX589684 QJT589684 QTP589684 RDL589684 RNH589684 RXD589684 SGZ589684 SQV589684 TAR589684 TKN589684 TUJ589684 UEF589684 UOB589684 UXX589684 VHT589684 VRP589684 WBL589684 WLH589684 WVD589684 K655220 IR655220 SN655220 ACJ655220 AMF655220 AWB655220 BFX655220 BPT655220 BZP655220 CJL655220 CTH655220 DDD655220 DMZ655220 DWV655220 EGR655220 EQN655220 FAJ655220 FKF655220 FUB655220 GDX655220 GNT655220 GXP655220 HHL655220 HRH655220 IBD655220 IKZ655220 IUV655220 JER655220 JON655220 JYJ655220 KIF655220 KSB655220 LBX655220 LLT655220 LVP655220 MFL655220 MPH655220 MZD655220 NIZ655220 NSV655220 OCR655220 OMN655220 OWJ655220 PGF655220 PQB655220 PZX655220 QJT655220 QTP655220 RDL655220 RNH655220 RXD655220 SGZ655220 SQV655220 TAR655220 TKN655220 TUJ655220 UEF655220 UOB655220 UXX655220 VHT655220 VRP655220 WBL655220 WLH655220 WVD655220 K720756 IR720756 SN720756 ACJ720756 AMF720756 AWB720756 BFX720756 BPT720756 BZP720756 CJL720756 CTH720756 DDD720756 DMZ720756 DWV720756 EGR720756 EQN720756 FAJ720756 FKF720756 FUB720756 GDX720756 GNT720756 GXP720756 HHL720756 HRH720756 IBD720756 IKZ720756 IUV720756 JER720756 JON720756 JYJ720756 KIF720756 KSB720756 LBX720756 LLT720756 LVP720756 MFL720756 MPH720756 MZD720756 NIZ720756 NSV720756 OCR720756 OMN720756 OWJ720756 PGF720756 PQB720756 PZX720756 QJT720756 QTP720756 RDL720756 RNH720756 RXD720756 SGZ720756 SQV720756 TAR720756 TKN720756 TUJ720756 UEF720756 UOB720756 UXX720756 VHT720756 VRP720756 WBL720756 WLH720756 WVD720756 K786292 IR786292 SN786292 ACJ786292 AMF786292 AWB786292 BFX786292 BPT786292 BZP786292 CJL786292 CTH786292 DDD786292 DMZ786292 DWV786292 EGR786292 EQN786292 FAJ786292 FKF786292 FUB786292 GDX786292 GNT786292 GXP786292 HHL786292 HRH786292 IBD786292 IKZ786292 IUV786292 JER786292 JON786292 JYJ786292 KIF786292 KSB786292 LBX786292 LLT786292 LVP786292 MFL786292 MPH786292 MZD786292 NIZ786292 NSV786292 OCR786292 OMN786292 OWJ786292 PGF786292 PQB786292 PZX786292 QJT786292 QTP786292 RDL786292 RNH786292 RXD786292 SGZ786292 SQV786292 TAR786292 TKN786292 TUJ786292 UEF786292 UOB786292 UXX786292 VHT786292 VRP786292 WBL786292 WLH786292 WVD786292 K851828 IR851828 SN851828 ACJ851828 AMF851828 AWB851828 BFX851828 BPT851828 BZP851828 CJL851828 CTH851828 DDD851828 DMZ851828 DWV851828 EGR851828 EQN851828 FAJ851828 FKF851828 FUB851828 GDX851828 GNT851828 GXP851828 HHL851828 HRH851828 IBD851828 IKZ851828 IUV851828 JER851828 JON851828 JYJ851828 KIF851828 KSB851828 LBX851828 LLT851828 LVP851828 MFL851828 MPH851828 MZD851828 NIZ851828 NSV851828 OCR851828 OMN851828 OWJ851828 PGF851828 PQB851828 PZX851828 QJT851828 QTP851828 RDL851828 RNH851828 RXD851828 SGZ851828 SQV851828 TAR851828 TKN851828 TUJ851828 UEF851828 UOB851828 UXX851828 VHT851828 VRP851828 WBL851828 WLH851828 WVD851828 K917364 IR917364 SN917364 ACJ917364 AMF917364 AWB917364 BFX917364 BPT917364 BZP917364 CJL917364 CTH917364 DDD917364 DMZ917364 DWV917364 EGR917364 EQN917364 FAJ917364 FKF917364 FUB917364 GDX917364 GNT917364 GXP917364 HHL917364 HRH917364 IBD917364 IKZ917364 IUV917364 JER917364 JON917364 JYJ917364 KIF917364 KSB917364 LBX917364 LLT917364 LVP917364 MFL917364 MPH917364 MZD917364 NIZ917364 NSV917364 OCR917364 OMN917364 OWJ917364 PGF917364 PQB917364 PZX917364 QJT917364 QTP917364 RDL917364 RNH917364 RXD917364 SGZ917364 SQV917364 TAR917364 TKN917364 TUJ917364 UEF917364 UOB917364 UXX917364 VHT917364 VRP917364 WBL917364 WLH917364 WVD917364 K982900 IR982900 SN982900 ACJ982900 AMF982900 AWB982900 BFX982900 BPT982900 BZP982900 CJL982900 CTH982900 DDD982900 DMZ982900 DWV982900 EGR982900 EQN982900 FAJ982900 FKF982900 FUB982900 GDX982900 GNT982900 GXP982900 HHL982900 HRH982900 IBD982900 IKZ982900 IUV982900 JER982900 JON982900 JYJ982900 KIF982900 KSB982900 LBX982900 LLT982900 LVP982900 MFL982900 MPH982900 MZD982900 NIZ982900 NSV982900 OCR982900 OMN982900 OWJ982900 PGF982900 PQB982900 PZX982900 QJT982900 QTP982900 RDL982900 RNH982900 RXD982900 SGZ982900 SQV982900 TAR982900 TKN982900 TUJ982900 UEF982900 UOB982900 UXX982900 VHT982900 VRP982900 WBL982900 WLH982900"/>
    <dataValidation allowBlank="1" error="Der Gesamtbeschäftigungsumfang ergibt keine 100%. Bitte überprüfen Sie Ihre Eingaben." prompt="Der Gesamtbeschäftigungsumfang ergibt keine 100%. Bitte überprüfen Sie Ihre Eingaben." sqref="J65492:J65501 IQ65492:IQ65501 SM65492:SM65501 ACI65492:ACI65501 AME65492:AME65501 AWA65492:AWA65501 BFW65492:BFW65501 BPS65492:BPS65501 BZO65492:BZO65501 CJK65492:CJK65501 CTG65492:CTG65501 DDC65492:DDC65501 DMY65492:DMY65501 DWU65492:DWU65501 EGQ65492:EGQ65501 EQM65492:EQM65501 FAI65492:FAI65501 FKE65492:FKE65501 FUA65492:FUA65501 GDW65492:GDW65501 GNS65492:GNS65501 GXO65492:GXO65501 HHK65492:HHK65501 HRG65492:HRG65501 IBC65492:IBC65501 IKY65492:IKY65501 IUU65492:IUU65501 JEQ65492:JEQ65501 JOM65492:JOM65501 JYI65492:JYI65501 KIE65492:KIE65501 KSA65492:KSA65501 LBW65492:LBW65501 LLS65492:LLS65501 LVO65492:LVO65501 MFK65492:MFK65501 MPG65492:MPG65501 MZC65492:MZC65501 NIY65492:NIY65501 NSU65492:NSU65501 OCQ65492:OCQ65501 OMM65492:OMM65501 OWI65492:OWI65501 PGE65492:PGE65501 PQA65492:PQA65501 PZW65492:PZW65501 QJS65492:QJS65501 QTO65492:QTO65501 RDK65492:RDK65501 RNG65492:RNG65501 RXC65492:RXC65501 SGY65492:SGY65501 SQU65492:SQU65501 TAQ65492:TAQ65501 TKM65492:TKM65501 TUI65492:TUI65501 UEE65492:UEE65501 UOA65492:UOA65501 UXW65492:UXW65501 VHS65492:VHS65501 VRO65492:VRO65501 WBK65492:WBK65501 WLG65492:WLG65501 WVC65492:WVC65501 J131028:J131037 IQ131028:IQ131037 SM131028:SM131037 ACI131028:ACI131037 AME131028:AME131037 AWA131028:AWA131037 BFW131028:BFW131037 BPS131028:BPS131037 BZO131028:BZO131037 CJK131028:CJK131037 CTG131028:CTG131037 DDC131028:DDC131037 DMY131028:DMY131037 DWU131028:DWU131037 EGQ131028:EGQ131037 EQM131028:EQM131037 FAI131028:FAI131037 FKE131028:FKE131037 FUA131028:FUA131037 GDW131028:GDW131037 GNS131028:GNS131037 GXO131028:GXO131037 HHK131028:HHK131037 HRG131028:HRG131037 IBC131028:IBC131037 IKY131028:IKY131037 IUU131028:IUU131037 JEQ131028:JEQ131037 JOM131028:JOM131037 JYI131028:JYI131037 KIE131028:KIE131037 KSA131028:KSA131037 LBW131028:LBW131037 LLS131028:LLS131037 LVO131028:LVO131037 MFK131028:MFK131037 MPG131028:MPG131037 MZC131028:MZC131037 NIY131028:NIY131037 NSU131028:NSU131037 OCQ131028:OCQ131037 OMM131028:OMM131037 OWI131028:OWI131037 PGE131028:PGE131037 PQA131028:PQA131037 PZW131028:PZW131037 QJS131028:QJS131037 QTO131028:QTO131037 RDK131028:RDK131037 RNG131028:RNG131037 RXC131028:RXC131037 SGY131028:SGY131037 SQU131028:SQU131037 TAQ131028:TAQ131037 TKM131028:TKM131037 TUI131028:TUI131037 UEE131028:UEE131037 UOA131028:UOA131037 UXW131028:UXW131037 VHS131028:VHS131037 VRO131028:VRO131037 WBK131028:WBK131037 WLG131028:WLG131037 WVC131028:WVC131037 J196564:J196573 IQ196564:IQ196573 SM196564:SM196573 ACI196564:ACI196573 AME196564:AME196573 AWA196564:AWA196573 BFW196564:BFW196573 BPS196564:BPS196573 BZO196564:BZO196573 CJK196564:CJK196573 CTG196564:CTG196573 DDC196564:DDC196573 DMY196564:DMY196573 DWU196564:DWU196573 EGQ196564:EGQ196573 EQM196564:EQM196573 FAI196564:FAI196573 FKE196564:FKE196573 FUA196564:FUA196573 GDW196564:GDW196573 GNS196564:GNS196573 GXO196564:GXO196573 HHK196564:HHK196573 HRG196564:HRG196573 IBC196564:IBC196573 IKY196564:IKY196573 IUU196564:IUU196573 JEQ196564:JEQ196573 JOM196564:JOM196573 JYI196564:JYI196573 KIE196564:KIE196573 KSA196564:KSA196573 LBW196564:LBW196573 LLS196564:LLS196573 LVO196564:LVO196573 MFK196564:MFK196573 MPG196564:MPG196573 MZC196564:MZC196573 NIY196564:NIY196573 NSU196564:NSU196573 OCQ196564:OCQ196573 OMM196564:OMM196573 OWI196564:OWI196573 PGE196564:PGE196573 PQA196564:PQA196573 PZW196564:PZW196573 QJS196564:QJS196573 QTO196564:QTO196573 RDK196564:RDK196573 RNG196564:RNG196573 RXC196564:RXC196573 SGY196564:SGY196573 SQU196564:SQU196573 TAQ196564:TAQ196573 TKM196564:TKM196573 TUI196564:TUI196573 UEE196564:UEE196573 UOA196564:UOA196573 UXW196564:UXW196573 VHS196564:VHS196573 VRO196564:VRO196573 WBK196564:WBK196573 WLG196564:WLG196573 WVC196564:WVC196573 J262100:J262109 IQ262100:IQ262109 SM262100:SM262109 ACI262100:ACI262109 AME262100:AME262109 AWA262100:AWA262109 BFW262100:BFW262109 BPS262100:BPS262109 BZO262100:BZO262109 CJK262100:CJK262109 CTG262100:CTG262109 DDC262100:DDC262109 DMY262100:DMY262109 DWU262100:DWU262109 EGQ262100:EGQ262109 EQM262100:EQM262109 FAI262100:FAI262109 FKE262100:FKE262109 FUA262100:FUA262109 GDW262100:GDW262109 GNS262100:GNS262109 GXO262100:GXO262109 HHK262100:HHK262109 HRG262100:HRG262109 IBC262100:IBC262109 IKY262100:IKY262109 IUU262100:IUU262109 JEQ262100:JEQ262109 JOM262100:JOM262109 JYI262100:JYI262109 KIE262100:KIE262109 KSA262100:KSA262109 LBW262100:LBW262109 LLS262100:LLS262109 LVO262100:LVO262109 MFK262100:MFK262109 MPG262100:MPG262109 MZC262100:MZC262109 NIY262100:NIY262109 NSU262100:NSU262109 OCQ262100:OCQ262109 OMM262100:OMM262109 OWI262100:OWI262109 PGE262100:PGE262109 PQA262100:PQA262109 PZW262100:PZW262109 QJS262100:QJS262109 QTO262100:QTO262109 RDK262100:RDK262109 RNG262100:RNG262109 RXC262100:RXC262109 SGY262100:SGY262109 SQU262100:SQU262109 TAQ262100:TAQ262109 TKM262100:TKM262109 TUI262100:TUI262109 UEE262100:UEE262109 UOA262100:UOA262109 UXW262100:UXW262109 VHS262100:VHS262109 VRO262100:VRO262109 WBK262100:WBK262109 WLG262100:WLG262109 WVC262100:WVC262109 J327636:J327645 IQ327636:IQ327645 SM327636:SM327645 ACI327636:ACI327645 AME327636:AME327645 AWA327636:AWA327645 BFW327636:BFW327645 BPS327636:BPS327645 BZO327636:BZO327645 CJK327636:CJK327645 CTG327636:CTG327645 DDC327636:DDC327645 DMY327636:DMY327645 DWU327636:DWU327645 EGQ327636:EGQ327645 EQM327636:EQM327645 FAI327636:FAI327645 FKE327636:FKE327645 FUA327636:FUA327645 GDW327636:GDW327645 GNS327636:GNS327645 GXO327636:GXO327645 HHK327636:HHK327645 HRG327636:HRG327645 IBC327636:IBC327645 IKY327636:IKY327645 IUU327636:IUU327645 JEQ327636:JEQ327645 JOM327636:JOM327645 JYI327636:JYI327645 KIE327636:KIE327645 KSA327636:KSA327645 LBW327636:LBW327645 LLS327636:LLS327645 LVO327636:LVO327645 MFK327636:MFK327645 MPG327636:MPG327645 MZC327636:MZC327645 NIY327636:NIY327645 NSU327636:NSU327645 OCQ327636:OCQ327645 OMM327636:OMM327645 OWI327636:OWI327645 PGE327636:PGE327645 PQA327636:PQA327645 PZW327636:PZW327645 QJS327636:QJS327645 QTO327636:QTO327645 RDK327636:RDK327645 RNG327636:RNG327645 RXC327636:RXC327645 SGY327636:SGY327645 SQU327636:SQU327645 TAQ327636:TAQ327645 TKM327636:TKM327645 TUI327636:TUI327645 UEE327636:UEE327645 UOA327636:UOA327645 UXW327636:UXW327645 VHS327636:VHS327645 VRO327636:VRO327645 WBK327636:WBK327645 WLG327636:WLG327645 WVC327636:WVC327645 J393172:J393181 IQ393172:IQ393181 SM393172:SM393181 ACI393172:ACI393181 AME393172:AME393181 AWA393172:AWA393181 BFW393172:BFW393181 BPS393172:BPS393181 BZO393172:BZO393181 CJK393172:CJK393181 CTG393172:CTG393181 DDC393172:DDC393181 DMY393172:DMY393181 DWU393172:DWU393181 EGQ393172:EGQ393181 EQM393172:EQM393181 FAI393172:FAI393181 FKE393172:FKE393181 FUA393172:FUA393181 GDW393172:GDW393181 GNS393172:GNS393181 GXO393172:GXO393181 HHK393172:HHK393181 HRG393172:HRG393181 IBC393172:IBC393181 IKY393172:IKY393181 IUU393172:IUU393181 JEQ393172:JEQ393181 JOM393172:JOM393181 JYI393172:JYI393181 KIE393172:KIE393181 KSA393172:KSA393181 LBW393172:LBW393181 LLS393172:LLS393181 LVO393172:LVO393181 MFK393172:MFK393181 MPG393172:MPG393181 MZC393172:MZC393181 NIY393172:NIY393181 NSU393172:NSU393181 OCQ393172:OCQ393181 OMM393172:OMM393181 OWI393172:OWI393181 PGE393172:PGE393181 PQA393172:PQA393181 PZW393172:PZW393181 QJS393172:QJS393181 QTO393172:QTO393181 RDK393172:RDK393181 RNG393172:RNG393181 RXC393172:RXC393181 SGY393172:SGY393181 SQU393172:SQU393181 TAQ393172:TAQ393181 TKM393172:TKM393181 TUI393172:TUI393181 UEE393172:UEE393181 UOA393172:UOA393181 UXW393172:UXW393181 VHS393172:VHS393181 VRO393172:VRO393181 WBK393172:WBK393181 WLG393172:WLG393181 WVC393172:WVC393181 J458708:J458717 IQ458708:IQ458717 SM458708:SM458717 ACI458708:ACI458717 AME458708:AME458717 AWA458708:AWA458717 BFW458708:BFW458717 BPS458708:BPS458717 BZO458708:BZO458717 CJK458708:CJK458717 CTG458708:CTG458717 DDC458708:DDC458717 DMY458708:DMY458717 DWU458708:DWU458717 EGQ458708:EGQ458717 EQM458708:EQM458717 FAI458708:FAI458717 FKE458708:FKE458717 FUA458708:FUA458717 GDW458708:GDW458717 GNS458708:GNS458717 GXO458708:GXO458717 HHK458708:HHK458717 HRG458708:HRG458717 IBC458708:IBC458717 IKY458708:IKY458717 IUU458708:IUU458717 JEQ458708:JEQ458717 JOM458708:JOM458717 JYI458708:JYI458717 KIE458708:KIE458717 KSA458708:KSA458717 LBW458708:LBW458717 LLS458708:LLS458717 LVO458708:LVO458717 MFK458708:MFK458717 MPG458708:MPG458717 MZC458708:MZC458717 NIY458708:NIY458717 NSU458708:NSU458717 OCQ458708:OCQ458717 OMM458708:OMM458717 OWI458708:OWI458717 PGE458708:PGE458717 PQA458708:PQA458717 PZW458708:PZW458717 QJS458708:QJS458717 QTO458708:QTO458717 RDK458708:RDK458717 RNG458708:RNG458717 RXC458708:RXC458717 SGY458708:SGY458717 SQU458708:SQU458717 TAQ458708:TAQ458717 TKM458708:TKM458717 TUI458708:TUI458717 UEE458708:UEE458717 UOA458708:UOA458717 UXW458708:UXW458717 VHS458708:VHS458717 VRO458708:VRO458717 WBK458708:WBK458717 WLG458708:WLG458717 WVC458708:WVC458717 J524244:J524253 IQ524244:IQ524253 SM524244:SM524253 ACI524244:ACI524253 AME524244:AME524253 AWA524244:AWA524253 BFW524244:BFW524253 BPS524244:BPS524253 BZO524244:BZO524253 CJK524244:CJK524253 CTG524244:CTG524253 DDC524244:DDC524253 DMY524244:DMY524253 DWU524244:DWU524253 EGQ524244:EGQ524253 EQM524244:EQM524253 FAI524244:FAI524253 FKE524244:FKE524253 FUA524244:FUA524253 GDW524244:GDW524253 GNS524244:GNS524253 GXO524244:GXO524253 HHK524244:HHK524253 HRG524244:HRG524253 IBC524244:IBC524253 IKY524244:IKY524253 IUU524244:IUU524253 JEQ524244:JEQ524253 JOM524244:JOM524253 JYI524244:JYI524253 KIE524244:KIE524253 KSA524244:KSA524253 LBW524244:LBW524253 LLS524244:LLS524253 LVO524244:LVO524253 MFK524244:MFK524253 MPG524244:MPG524253 MZC524244:MZC524253 NIY524244:NIY524253 NSU524244:NSU524253 OCQ524244:OCQ524253 OMM524244:OMM524253 OWI524244:OWI524253 PGE524244:PGE524253 PQA524244:PQA524253 PZW524244:PZW524253 QJS524244:QJS524253 QTO524244:QTO524253 RDK524244:RDK524253 RNG524244:RNG524253 RXC524244:RXC524253 SGY524244:SGY524253 SQU524244:SQU524253 TAQ524244:TAQ524253 TKM524244:TKM524253 TUI524244:TUI524253 UEE524244:UEE524253 UOA524244:UOA524253 UXW524244:UXW524253 VHS524244:VHS524253 VRO524244:VRO524253 WBK524244:WBK524253 WLG524244:WLG524253 WVC524244:WVC524253 J589780:J589789 IQ589780:IQ589789 SM589780:SM589789 ACI589780:ACI589789 AME589780:AME589789 AWA589780:AWA589789 BFW589780:BFW589789 BPS589780:BPS589789 BZO589780:BZO589789 CJK589780:CJK589789 CTG589780:CTG589789 DDC589780:DDC589789 DMY589780:DMY589789 DWU589780:DWU589789 EGQ589780:EGQ589789 EQM589780:EQM589789 FAI589780:FAI589789 FKE589780:FKE589789 FUA589780:FUA589789 GDW589780:GDW589789 GNS589780:GNS589789 GXO589780:GXO589789 HHK589780:HHK589789 HRG589780:HRG589789 IBC589780:IBC589789 IKY589780:IKY589789 IUU589780:IUU589789 JEQ589780:JEQ589789 JOM589780:JOM589789 JYI589780:JYI589789 KIE589780:KIE589789 KSA589780:KSA589789 LBW589780:LBW589789 LLS589780:LLS589789 LVO589780:LVO589789 MFK589780:MFK589789 MPG589780:MPG589789 MZC589780:MZC589789 NIY589780:NIY589789 NSU589780:NSU589789 OCQ589780:OCQ589789 OMM589780:OMM589789 OWI589780:OWI589789 PGE589780:PGE589789 PQA589780:PQA589789 PZW589780:PZW589789 QJS589780:QJS589789 QTO589780:QTO589789 RDK589780:RDK589789 RNG589780:RNG589789 RXC589780:RXC589789 SGY589780:SGY589789 SQU589780:SQU589789 TAQ589780:TAQ589789 TKM589780:TKM589789 TUI589780:TUI589789 UEE589780:UEE589789 UOA589780:UOA589789 UXW589780:UXW589789 VHS589780:VHS589789 VRO589780:VRO589789 WBK589780:WBK589789 WLG589780:WLG589789 WVC589780:WVC589789 J655316:J655325 IQ655316:IQ655325 SM655316:SM655325 ACI655316:ACI655325 AME655316:AME655325 AWA655316:AWA655325 BFW655316:BFW655325 BPS655316:BPS655325 BZO655316:BZO655325 CJK655316:CJK655325 CTG655316:CTG655325 DDC655316:DDC655325 DMY655316:DMY655325 DWU655316:DWU655325 EGQ655316:EGQ655325 EQM655316:EQM655325 FAI655316:FAI655325 FKE655316:FKE655325 FUA655316:FUA655325 GDW655316:GDW655325 GNS655316:GNS655325 GXO655316:GXO655325 HHK655316:HHK655325 HRG655316:HRG655325 IBC655316:IBC655325 IKY655316:IKY655325 IUU655316:IUU655325 JEQ655316:JEQ655325 JOM655316:JOM655325 JYI655316:JYI655325 KIE655316:KIE655325 KSA655316:KSA655325 LBW655316:LBW655325 LLS655316:LLS655325 LVO655316:LVO655325 MFK655316:MFK655325 MPG655316:MPG655325 MZC655316:MZC655325 NIY655316:NIY655325 NSU655316:NSU655325 OCQ655316:OCQ655325 OMM655316:OMM655325 OWI655316:OWI655325 PGE655316:PGE655325 PQA655316:PQA655325 PZW655316:PZW655325 QJS655316:QJS655325 QTO655316:QTO655325 RDK655316:RDK655325 RNG655316:RNG655325 RXC655316:RXC655325 SGY655316:SGY655325 SQU655316:SQU655325 TAQ655316:TAQ655325 TKM655316:TKM655325 TUI655316:TUI655325 UEE655316:UEE655325 UOA655316:UOA655325 UXW655316:UXW655325 VHS655316:VHS655325 VRO655316:VRO655325 WBK655316:WBK655325 WLG655316:WLG655325 WVC655316:WVC655325 J720852:J720861 IQ720852:IQ720861 SM720852:SM720861 ACI720852:ACI720861 AME720852:AME720861 AWA720852:AWA720861 BFW720852:BFW720861 BPS720852:BPS720861 BZO720852:BZO720861 CJK720852:CJK720861 CTG720852:CTG720861 DDC720852:DDC720861 DMY720852:DMY720861 DWU720852:DWU720861 EGQ720852:EGQ720861 EQM720852:EQM720861 FAI720852:FAI720861 FKE720852:FKE720861 FUA720852:FUA720861 GDW720852:GDW720861 GNS720852:GNS720861 GXO720852:GXO720861 HHK720852:HHK720861 HRG720852:HRG720861 IBC720852:IBC720861 IKY720852:IKY720861 IUU720852:IUU720861 JEQ720852:JEQ720861 JOM720852:JOM720861 JYI720852:JYI720861 KIE720852:KIE720861 KSA720852:KSA720861 LBW720852:LBW720861 LLS720852:LLS720861 LVO720852:LVO720861 MFK720852:MFK720861 MPG720852:MPG720861 MZC720852:MZC720861 NIY720852:NIY720861 NSU720852:NSU720861 OCQ720852:OCQ720861 OMM720852:OMM720861 OWI720852:OWI720861 PGE720852:PGE720861 PQA720852:PQA720861 PZW720852:PZW720861 QJS720852:QJS720861 QTO720852:QTO720861 RDK720852:RDK720861 RNG720852:RNG720861 RXC720852:RXC720861 SGY720852:SGY720861 SQU720852:SQU720861 TAQ720852:TAQ720861 TKM720852:TKM720861 TUI720852:TUI720861 UEE720852:UEE720861 UOA720852:UOA720861 UXW720852:UXW720861 VHS720852:VHS720861 VRO720852:VRO720861 WBK720852:WBK720861 WLG720852:WLG720861 WVC720852:WVC720861 J786388:J786397 IQ786388:IQ786397 SM786388:SM786397 ACI786388:ACI786397 AME786388:AME786397 AWA786388:AWA786397 BFW786388:BFW786397 BPS786388:BPS786397 BZO786388:BZO786397 CJK786388:CJK786397 CTG786388:CTG786397 DDC786388:DDC786397 DMY786388:DMY786397 DWU786388:DWU786397 EGQ786388:EGQ786397 EQM786388:EQM786397 FAI786388:FAI786397 FKE786388:FKE786397 FUA786388:FUA786397 GDW786388:GDW786397 GNS786388:GNS786397 GXO786388:GXO786397 HHK786388:HHK786397 HRG786388:HRG786397 IBC786388:IBC786397 IKY786388:IKY786397 IUU786388:IUU786397 JEQ786388:JEQ786397 JOM786388:JOM786397 JYI786388:JYI786397 KIE786388:KIE786397 KSA786388:KSA786397 LBW786388:LBW786397 LLS786388:LLS786397 LVO786388:LVO786397 MFK786388:MFK786397 MPG786388:MPG786397 MZC786388:MZC786397 NIY786388:NIY786397 NSU786388:NSU786397 OCQ786388:OCQ786397 OMM786388:OMM786397 OWI786388:OWI786397 PGE786388:PGE786397 PQA786388:PQA786397 PZW786388:PZW786397 QJS786388:QJS786397 QTO786388:QTO786397 RDK786388:RDK786397 RNG786388:RNG786397 RXC786388:RXC786397 SGY786388:SGY786397 SQU786388:SQU786397 TAQ786388:TAQ786397 TKM786388:TKM786397 TUI786388:TUI786397 UEE786388:UEE786397 UOA786388:UOA786397 UXW786388:UXW786397 VHS786388:VHS786397 VRO786388:VRO786397 WBK786388:WBK786397 WLG786388:WLG786397 WVC786388:WVC786397 J851924:J851933 IQ851924:IQ851933 SM851924:SM851933 ACI851924:ACI851933 AME851924:AME851933 AWA851924:AWA851933 BFW851924:BFW851933 BPS851924:BPS851933 BZO851924:BZO851933 CJK851924:CJK851933 CTG851924:CTG851933 DDC851924:DDC851933 DMY851924:DMY851933 DWU851924:DWU851933 EGQ851924:EGQ851933 EQM851924:EQM851933 FAI851924:FAI851933 FKE851924:FKE851933 FUA851924:FUA851933 GDW851924:GDW851933 GNS851924:GNS851933 GXO851924:GXO851933 HHK851924:HHK851933 HRG851924:HRG851933 IBC851924:IBC851933 IKY851924:IKY851933 IUU851924:IUU851933 JEQ851924:JEQ851933 JOM851924:JOM851933 JYI851924:JYI851933 KIE851924:KIE851933 KSA851924:KSA851933 LBW851924:LBW851933 LLS851924:LLS851933 LVO851924:LVO851933 MFK851924:MFK851933 MPG851924:MPG851933 MZC851924:MZC851933 NIY851924:NIY851933 NSU851924:NSU851933 OCQ851924:OCQ851933 OMM851924:OMM851933 OWI851924:OWI851933 PGE851924:PGE851933 PQA851924:PQA851933 PZW851924:PZW851933 QJS851924:QJS851933 QTO851924:QTO851933 RDK851924:RDK851933 RNG851924:RNG851933 RXC851924:RXC851933 SGY851924:SGY851933 SQU851924:SQU851933 TAQ851924:TAQ851933 TKM851924:TKM851933 TUI851924:TUI851933 UEE851924:UEE851933 UOA851924:UOA851933 UXW851924:UXW851933 VHS851924:VHS851933 VRO851924:VRO851933 WBK851924:WBK851933 WLG851924:WLG851933 WVC851924:WVC851933 J917460:J917469 IQ917460:IQ917469 SM917460:SM917469 ACI917460:ACI917469 AME917460:AME917469 AWA917460:AWA917469 BFW917460:BFW917469 BPS917460:BPS917469 BZO917460:BZO917469 CJK917460:CJK917469 CTG917460:CTG917469 DDC917460:DDC917469 DMY917460:DMY917469 DWU917460:DWU917469 EGQ917460:EGQ917469 EQM917460:EQM917469 FAI917460:FAI917469 FKE917460:FKE917469 FUA917460:FUA917469 GDW917460:GDW917469 GNS917460:GNS917469 GXO917460:GXO917469 HHK917460:HHK917469 HRG917460:HRG917469 IBC917460:IBC917469 IKY917460:IKY917469 IUU917460:IUU917469 JEQ917460:JEQ917469 JOM917460:JOM917469 JYI917460:JYI917469 KIE917460:KIE917469 KSA917460:KSA917469 LBW917460:LBW917469 LLS917460:LLS917469 LVO917460:LVO917469 MFK917460:MFK917469 MPG917460:MPG917469 MZC917460:MZC917469 NIY917460:NIY917469 NSU917460:NSU917469 OCQ917460:OCQ917469 OMM917460:OMM917469 OWI917460:OWI917469 PGE917460:PGE917469 PQA917460:PQA917469 PZW917460:PZW917469 QJS917460:QJS917469 QTO917460:QTO917469 RDK917460:RDK917469 RNG917460:RNG917469 RXC917460:RXC917469 SGY917460:SGY917469 SQU917460:SQU917469 TAQ917460:TAQ917469 TKM917460:TKM917469 TUI917460:TUI917469 UEE917460:UEE917469 UOA917460:UOA917469 UXW917460:UXW917469 VHS917460:VHS917469 VRO917460:VRO917469 WBK917460:WBK917469 WLG917460:WLG917469 WVC917460:WVC917469 J982996:J983005 IQ982996:IQ983005 SM982996:SM983005 ACI982996:ACI983005 AME982996:AME983005 AWA982996:AWA983005 BFW982996:BFW983005 BPS982996:BPS983005 BZO982996:BZO983005 CJK982996:CJK983005 CTG982996:CTG983005 DDC982996:DDC983005 DMY982996:DMY983005 DWU982996:DWU983005 EGQ982996:EGQ983005 EQM982996:EQM983005 FAI982996:FAI983005 FKE982996:FKE983005 FUA982996:FUA983005 GDW982996:GDW983005 GNS982996:GNS983005 GXO982996:GXO983005 HHK982996:HHK983005 HRG982996:HRG983005 IBC982996:IBC983005 IKY982996:IKY983005 IUU982996:IUU983005 JEQ982996:JEQ983005 JOM982996:JOM983005 JYI982996:JYI983005 KIE982996:KIE983005 KSA982996:KSA983005 LBW982996:LBW983005 LLS982996:LLS983005 LVO982996:LVO983005 MFK982996:MFK983005 MPG982996:MPG983005 MZC982996:MZC983005 NIY982996:NIY983005 NSU982996:NSU983005 OCQ982996:OCQ983005 OMM982996:OMM983005 OWI982996:OWI983005 PGE982996:PGE983005 PQA982996:PQA983005 PZW982996:PZW983005 QJS982996:QJS983005 QTO982996:QTO983005 RDK982996:RDK983005 RNG982996:RNG983005 RXC982996:RXC983005 SGY982996:SGY983005 SQU982996:SQU983005 TAQ982996:TAQ983005 TKM982996:TKM983005 TUI982996:TUI983005 UEE982996:UEE983005 UOA982996:UOA983005 UXW982996:UXW983005 VHS982996:VHS983005 VRO982996:VRO983005 WBK982996:WBK983005 WLG982996:WLG983005 WVC982996:WVC983005 J65396:J65405 IQ65396:IQ65405 SM65396:SM65405 ACI65396:ACI65405 AME65396:AME65405 AWA65396:AWA65405 BFW65396:BFW65405 BPS65396:BPS65405 BZO65396:BZO65405 CJK65396:CJK65405 CTG65396:CTG65405 DDC65396:DDC65405 DMY65396:DMY65405 DWU65396:DWU65405 EGQ65396:EGQ65405 EQM65396:EQM65405 FAI65396:FAI65405 FKE65396:FKE65405 FUA65396:FUA65405 GDW65396:GDW65405 GNS65396:GNS65405 GXO65396:GXO65405 HHK65396:HHK65405 HRG65396:HRG65405 IBC65396:IBC65405 IKY65396:IKY65405 IUU65396:IUU65405 JEQ65396:JEQ65405 JOM65396:JOM65405 JYI65396:JYI65405 KIE65396:KIE65405 KSA65396:KSA65405 LBW65396:LBW65405 LLS65396:LLS65405 LVO65396:LVO65405 MFK65396:MFK65405 MPG65396:MPG65405 MZC65396:MZC65405 NIY65396:NIY65405 NSU65396:NSU65405 OCQ65396:OCQ65405 OMM65396:OMM65405 OWI65396:OWI65405 PGE65396:PGE65405 PQA65396:PQA65405 PZW65396:PZW65405 QJS65396:QJS65405 QTO65396:QTO65405 RDK65396:RDK65405 RNG65396:RNG65405 RXC65396:RXC65405 SGY65396:SGY65405 SQU65396:SQU65405 TAQ65396:TAQ65405 TKM65396:TKM65405 TUI65396:TUI65405 UEE65396:UEE65405 UOA65396:UOA65405 UXW65396:UXW65405 VHS65396:VHS65405 VRO65396:VRO65405 WBK65396:WBK65405 WLG65396:WLG65405 WVC65396:WVC65405 J130932:J130941 IQ130932:IQ130941 SM130932:SM130941 ACI130932:ACI130941 AME130932:AME130941 AWA130932:AWA130941 BFW130932:BFW130941 BPS130932:BPS130941 BZO130932:BZO130941 CJK130932:CJK130941 CTG130932:CTG130941 DDC130932:DDC130941 DMY130932:DMY130941 DWU130932:DWU130941 EGQ130932:EGQ130941 EQM130932:EQM130941 FAI130932:FAI130941 FKE130932:FKE130941 FUA130932:FUA130941 GDW130932:GDW130941 GNS130932:GNS130941 GXO130932:GXO130941 HHK130932:HHK130941 HRG130932:HRG130941 IBC130932:IBC130941 IKY130932:IKY130941 IUU130932:IUU130941 JEQ130932:JEQ130941 JOM130932:JOM130941 JYI130932:JYI130941 KIE130932:KIE130941 KSA130932:KSA130941 LBW130932:LBW130941 LLS130932:LLS130941 LVO130932:LVO130941 MFK130932:MFK130941 MPG130932:MPG130941 MZC130932:MZC130941 NIY130932:NIY130941 NSU130932:NSU130941 OCQ130932:OCQ130941 OMM130932:OMM130941 OWI130932:OWI130941 PGE130932:PGE130941 PQA130932:PQA130941 PZW130932:PZW130941 QJS130932:QJS130941 QTO130932:QTO130941 RDK130932:RDK130941 RNG130932:RNG130941 RXC130932:RXC130941 SGY130932:SGY130941 SQU130932:SQU130941 TAQ130932:TAQ130941 TKM130932:TKM130941 TUI130932:TUI130941 UEE130932:UEE130941 UOA130932:UOA130941 UXW130932:UXW130941 VHS130932:VHS130941 VRO130932:VRO130941 WBK130932:WBK130941 WLG130932:WLG130941 WVC130932:WVC130941 J196468:J196477 IQ196468:IQ196477 SM196468:SM196477 ACI196468:ACI196477 AME196468:AME196477 AWA196468:AWA196477 BFW196468:BFW196477 BPS196468:BPS196477 BZO196468:BZO196477 CJK196468:CJK196477 CTG196468:CTG196477 DDC196468:DDC196477 DMY196468:DMY196477 DWU196468:DWU196477 EGQ196468:EGQ196477 EQM196468:EQM196477 FAI196468:FAI196477 FKE196468:FKE196477 FUA196468:FUA196477 GDW196468:GDW196477 GNS196468:GNS196477 GXO196468:GXO196477 HHK196468:HHK196477 HRG196468:HRG196477 IBC196468:IBC196477 IKY196468:IKY196477 IUU196468:IUU196477 JEQ196468:JEQ196477 JOM196468:JOM196477 JYI196468:JYI196477 KIE196468:KIE196477 KSA196468:KSA196477 LBW196468:LBW196477 LLS196468:LLS196477 LVO196468:LVO196477 MFK196468:MFK196477 MPG196468:MPG196477 MZC196468:MZC196477 NIY196468:NIY196477 NSU196468:NSU196477 OCQ196468:OCQ196477 OMM196468:OMM196477 OWI196468:OWI196477 PGE196468:PGE196477 PQA196468:PQA196477 PZW196468:PZW196477 QJS196468:QJS196477 QTO196468:QTO196477 RDK196468:RDK196477 RNG196468:RNG196477 RXC196468:RXC196477 SGY196468:SGY196477 SQU196468:SQU196477 TAQ196468:TAQ196477 TKM196468:TKM196477 TUI196468:TUI196477 UEE196468:UEE196477 UOA196468:UOA196477 UXW196468:UXW196477 VHS196468:VHS196477 VRO196468:VRO196477 WBK196468:WBK196477 WLG196468:WLG196477 WVC196468:WVC196477 J262004:J262013 IQ262004:IQ262013 SM262004:SM262013 ACI262004:ACI262013 AME262004:AME262013 AWA262004:AWA262013 BFW262004:BFW262013 BPS262004:BPS262013 BZO262004:BZO262013 CJK262004:CJK262013 CTG262004:CTG262013 DDC262004:DDC262013 DMY262004:DMY262013 DWU262004:DWU262013 EGQ262004:EGQ262013 EQM262004:EQM262013 FAI262004:FAI262013 FKE262004:FKE262013 FUA262004:FUA262013 GDW262004:GDW262013 GNS262004:GNS262013 GXO262004:GXO262013 HHK262004:HHK262013 HRG262004:HRG262013 IBC262004:IBC262013 IKY262004:IKY262013 IUU262004:IUU262013 JEQ262004:JEQ262013 JOM262004:JOM262013 JYI262004:JYI262013 KIE262004:KIE262013 KSA262004:KSA262013 LBW262004:LBW262013 LLS262004:LLS262013 LVO262004:LVO262013 MFK262004:MFK262013 MPG262004:MPG262013 MZC262004:MZC262013 NIY262004:NIY262013 NSU262004:NSU262013 OCQ262004:OCQ262013 OMM262004:OMM262013 OWI262004:OWI262013 PGE262004:PGE262013 PQA262004:PQA262013 PZW262004:PZW262013 QJS262004:QJS262013 QTO262004:QTO262013 RDK262004:RDK262013 RNG262004:RNG262013 RXC262004:RXC262013 SGY262004:SGY262013 SQU262004:SQU262013 TAQ262004:TAQ262013 TKM262004:TKM262013 TUI262004:TUI262013 UEE262004:UEE262013 UOA262004:UOA262013 UXW262004:UXW262013 VHS262004:VHS262013 VRO262004:VRO262013 WBK262004:WBK262013 WLG262004:WLG262013 WVC262004:WVC262013 J327540:J327549 IQ327540:IQ327549 SM327540:SM327549 ACI327540:ACI327549 AME327540:AME327549 AWA327540:AWA327549 BFW327540:BFW327549 BPS327540:BPS327549 BZO327540:BZO327549 CJK327540:CJK327549 CTG327540:CTG327549 DDC327540:DDC327549 DMY327540:DMY327549 DWU327540:DWU327549 EGQ327540:EGQ327549 EQM327540:EQM327549 FAI327540:FAI327549 FKE327540:FKE327549 FUA327540:FUA327549 GDW327540:GDW327549 GNS327540:GNS327549 GXO327540:GXO327549 HHK327540:HHK327549 HRG327540:HRG327549 IBC327540:IBC327549 IKY327540:IKY327549 IUU327540:IUU327549 JEQ327540:JEQ327549 JOM327540:JOM327549 JYI327540:JYI327549 KIE327540:KIE327549 KSA327540:KSA327549 LBW327540:LBW327549 LLS327540:LLS327549 LVO327540:LVO327549 MFK327540:MFK327549 MPG327540:MPG327549 MZC327540:MZC327549 NIY327540:NIY327549 NSU327540:NSU327549 OCQ327540:OCQ327549 OMM327540:OMM327549 OWI327540:OWI327549 PGE327540:PGE327549 PQA327540:PQA327549 PZW327540:PZW327549 QJS327540:QJS327549 QTO327540:QTO327549 RDK327540:RDK327549 RNG327540:RNG327549 RXC327540:RXC327549 SGY327540:SGY327549 SQU327540:SQU327549 TAQ327540:TAQ327549 TKM327540:TKM327549 TUI327540:TUI327549 UEE327540:UEE327549 UOA327540:UOA327549 UXW327540:UXW327549 VHS327540:VHS327549 VRO327540:VRO327549 WBK327540:WBK327549 WLG327540:WLG327549 WVC327540:WVC327549 J393076:J393085 IQ393076:IQ393085 SM393076:SM393085 ACI393076:ACI393085 AME393076:AME393085 AWA393076:AWA393085 BFW393076:BFW393085 BPS393076:BPS393085 BZO393076:BZO393085 CJK393076:CJK393085 CTG393076:CTG393085 DDC393076:DDC393085 DMY393076:DMY393085 DWU393076:DWU393085 EGQ393076:EGQ393085 EQM393076:EQM393085 FAI393076:FAI393085 FKE393076:FKE393085 FUA393076:FUA393085 GDW393076:GDW393085 GNS393076:GNS393085 GXO393076:GXO393085 HHK393076:HHK393085 HRG393076:HRG393085 IBC393076:IBC393085 IKY393076:IKY393085 IUU393076:IUU393085 JEQ393076:JEQ393085 JOM393076:JOM393085 JYI393076:JYI393085 KIE393076:KIE393085 KSA393076:KSA393085 LBW393076:LBW393085 LLS393076:LLS393085 LVO393076:LVO393085 MFK393076:MFK393085 MPG393076:MPG393085 MZC393076:MZC393085 NIY393076:NIY393085 NSU393076:NSU393085 OCQ393076:OCQ393085 OMM393076:OMM393085 OWI393076:OWI393085 PGE393076:PGE393085 PQA393076:PQA393085 PZW393076:PZW393085 QJS393076:QJS393085 QTO393076:QTO393085 RDK393076:RDK393085 RNG393076:RNG393085 RXC393076:RXC393085 SGY393076:SGY393085 SQU393076:SQU393085 TAQ393076:TAQ393085 TKM393076:TKM393085 TUI393076:TUI393085 UEE393076:UEE393085 UOA393076:UOA393085 UXW393076:UXW393085 VHS393076:VHS393085 VRO393076:VRO393085 WBK393076:WBK393085 WLG393076:WLG393085 WVC393076:WVC393085 J458612:J458621 IQ458612:IQ458621 SM458612:SM458621 ACI458612:ACI458621 AME458612:AME458621 AWA458612:AWA458621 BFW458612:BFW458621 BPS458612:BPS458621 BZO458612:BZO458621 CJK458612:CJK458621 CTG458612:CTG458621 DDC458612:DDC458621 DMY458612:DMY458621 DWU458612:DWU458621 EGQ458612:EGQ458621 EQM458612:EQM458621 FAI458612:FAI458621 FKE458612:FKE458621 FUA458612:FUA458621 GDW458612:GDW458621 GNS458612:GNS458621 GXO458612:GXO458621 HHK458612:HHK458621 HRG458612:HRG458621 IBC458612:IBC458621 IKY458612:IKY458621 IUU458612:IUU458621 JEQ458612:JEQ458621 JOM458612:JOM458621 JYI458612:JYI458621 KIE458612:KIE458621 KSA458612:KSA458621 LBW458612:LBW458621 LLS458612:LLS458621 LVO458612:LVO458621 MFK458612:MFK458621 MPG458612:MPG458621 MZC458612:MZC458621 NIY458612:NIY458621 NSU458612:NSU458621 OCQ458612:OCQ458621 OMM458612:OMM458621 OWI458612:OWI458621 PGE458612:PGE458621 PQA458612:PQA458621 PZW458612:PZW458621 QJS458612:QJS458621 QTO458612:QTO458621 RDK458612:RDK458621 RNG458612:RNG458621 RXC458612:RXC458621 SGY458612:SGY458621 SQU458612:SQU458621 TAQ458612:TAQ458621 TKM458612:TKM458621 TUI458612:TUI458621 UEE458612:UEE458621 UOA458612:UOA458621 UXW458612:UXW458621 VHS458612:VHS458621 VRO458612:VRO458621 WBK458612:WBK458621 WLG458612:WLG458621 WVC458612:WVC458621 J524148:J524157 IQ524148:IQ524157 SM524148:SM524157 ACI524148:ACI524157 AME524148:AME524157 AWA524148:AWA524157 BFW524148:BFW524157 BPS524148:BPS524157 BZO524148:BZO524157 CJK524148:CJK524157 CTG524148:CTG524157 DDC524148:DDC524157 DMY524148:DMY524157 DWU524148:DWU524157 EGQ524148:EGQ524157 EQM524148:EQM524157 FAI524148:FAI524157 FKE524148:FKE524157 FUA524148:FUA524157 GDW524148:GDW524157 GNS524148:GNS524157 GXO524148:GXO524157 HHK524148:HHK524157 HRG524148:HRG524157 IBC524148:IBC524157 IKY524148:IKY524157 IUU524148:IUU524157 JEQ524148:JEQ524157 JOM524148:JOM524157 JYI524148:JYI524157 KIE524148:KIE524157 KSA524148:KSA524157 LBW524148:LBW524157 LLS524148:LLS524157 LVO524148:LVO524157 MFK524148:MFK524157 MPG524148:MPG524157 MZC524148:MZC524157 NIY524148:NIY524157 NSU524148:NSU524157 OCQ524148:OCQ524157 OMM524148:OMM524157 OWI524148:OWI524157 PGE524148:PGE524157 PQA524148:PQA524157 PZW524148:PZW524157 QJS524148:QJS524157 QTO524148:QTO524157 RDK524148:RDK524157 RNG524148:RNG524157 RXC524148:RXC524157 SGY524148:SGY524157 SQU524148:SQU524157 TAQ524148:TAQ524157 TKM524148:TKM524157 TUI524148:TUI524157 UEE524148:UEE524157 UOA524148:UOA524157 UXW524148:UXW524157 VHS524148:VHS524157 VRO524148:VRO524157 WBK524148:WBK524157 WLG524148:WLG524157 WVC524148:WVC524157 J589684:J589693 IQ589684:IQ589693 SM589684:SM589693 ACI589684:ACI589693 AME589684:AME589693 AWA589684:AWA589693 BFW589684:BFW589693 BPS589684:BPS589693 BZO589684:BZO589693 CJK589684:CJK589693 CTG589684:CTG589693 DDC589684:DDC589693 DMY589684:DMY589693 DWU589684:DWU589693 EGQ589684:EGQ589693 EQM589684:EQM589693 FAI589684:FAI589693 FKE589684:FKE589693 FUA589684:FUA589693 GDW589684:GDW589693 GNS589684:GNS589693 GXO589684:GXO589693 HHK589684:HHK589693 HRG589684:HRG589693 IBC589684:IBC589693 IKY589684:IKY589693 IUU589684:IUU589693 JEQ589684:JEQ589693 JOM589684:JOM589693 JYI589684:JYI589693 KIE589684:KIE589693 KSA589684:KSA589693 LBW589684:LBW589693 LLS589684:LLS589693 LVO589684:LVO589693 MFK589684:MFK589693 MPG589684:MPG589693 MZC589684:MZC589693 NIY589684:NIY589693 NSU589684:NSU589693 OCQ589684:OCQ589693 OMM589684:OMM589693 OWI589684:OWI589693 PGE589684:PGE589693 PQA589684:PQA589693 PZW589684:PZW589693 QJS589684:QJS589693 QTO589684:QTO589693 RDK589684:RDK589693 RNG589684:RNG589693 RXC589684:RXC589693 SGY589684:SGY589693 SQU589684:SQU589693 TAQ589684:TAQ589693 TKM589684:TKM589693 TUI589684:TUI589693 UEE589684:UEE589693 UOA589684:UOA589693 UXW589684:UXW589693 VHS589684:VHS589693 VRO589684:VRO589693 WBK589684:WBK589693 WLG589684:WLG589693 WVC589684:WVC589693 J655220:J655229 IQ655220:IQ655229 SM655220:SM655229 ACI655220:ACI655229 AME655220:AME655229 AWA655220:AWA655229 BFW655220:BFW655229 BPS655220:BPS655229 BZO655220:BZO655229 CJK655220:CJK655229 CTG655220:CTG655229 DDC655220:DDC655229 DMY655220:DMY655229 DWU655220:DWU655229 EGQ655220:EGQ655229 EQM655220:EQM655229 FAI655220:FAI655229 FKE655220:FKE655229 FUA655220:FUA655229 GDW655220:GDW655229 GNS655220:GNS655229 GXO655220:GXO655229 HHK655220:HHK655229 HRG655220:HRG655229 IBC655220:IBC655229 IKY655220:IKY655229 IUU655220:IUU655229 JEQ655220:JEQ655229 JOM655220:JOM655229 JYI655220:JYI655229 KIE655220:KIE655229 KSA655220:KSA655229 LBW655220:LBW655229 LLS655220:LLS655229 LVO655220:LVO655229 MFK655220:MFK655229 MPG655220:MPG655229 MZC655220:MZC655229 NIY655220:NIY655229 NSU655220:NSU655229 OCQ655220:OCQ655229 OMM655220:OMM655229 OWI655220:OWI655229 PGE655220:PGE655229 PQA655220:PQA655229 PZW655220:PZW655229 QJS655220:QJS655229 QTO655220:QTO655229 RDK655220:RDK655229 RNG655220:RNG655229 RXC655220:RXC655229 SGY655220:SGY655229 SQU655220:SQU655229 TAQ655220:TAQ655229 TKM655220:TKM655229 TUI655220:TUI655229 UEE655220:UEE655229 UOA655220:UOA655229 UXW655220:UXW655229 VHS655220:VHS655229 VRO655220:VRO655229 WBK655220:WBK655229 WLG655220:WLG655229 WVC655220:WVC655229 J720756:J720765 IQ720756:IQ720765 SM720756:SM720765 ACI720756:ACI720765 AME720756:AME720765 AWA720756:AWA720765 BFW720756:BFW720765 BPS720756:BPS720765 BZO720756:BZO720765 CJK720756:CJK720765 CTG720756:CTG720765 DDC720756:DDC720765 DMY720756:DMY720765 DWU720756:DWU720765 EGQ720756:EGQ720765 EQM720756:EQM720765 FAI720756:FAI720765 FKE720756:FKE720765 FUA720756:FUA720765 GDW720756:GDW720765 GNS720756:GNS720765 GXO720756:GXO720765 HHK720756:HHK720765 HRG720756:HRG720765 IBC720756:IBC720765 IKY720756:IKY720765 IUU720756:IUU720765 JEQ720756:JEQ720765 JOM720756:JOM720765 JYI720756:JYI720765 KIE720756:KIE720765 KSA720756:KSA720765 LBW720756:LBW720765 LLS720756:LLS720765 LVO720756:LVO720765 MFK720756:MFK720765 MPG720756:MPG720765 MZC720756:MZC720765 NIY720756:NIY720765 NSU720756:NSU720765 OCQ720756:OCQ720765 OMM720756:OMM720765 OWI720756:OWI720765 PGE720756:PGE720765 PQA720756:PQA720765 PZW720756:PZW720765 QJS720756:QJS720765 QTO720756:QTO720765 RDK720756:RDK720765 RNG720756:RNG720765 RXC720756:RXC720765 SGY720756:SGY720765 SQU720756:SQU720765 TAQ720756:TAQ720765 TKM720756:TKM720765 TUI720756:TUI720765 UEE720756:UEE720765 UOA720756:UOA720765 UXW720756:UXW720765 VHS720756:VHS720765 VRO720756:VRO720765 WBK720756:WBK720765 WLG720756:WLG720765 WVC720756:WVC720765 J786292:J786301 IQ786292:IQ786301 SM786292:SM786301 ACI786292:ACI786301 AME786292:AME786301 AWA786292:AWA786301 BFW786292:BFW786301 BPS786292:BPS786301 BZO786292:BZO786301 CJK786292:CJK786301 CTG786292:CTG786301 DDC786292:DDC786301 DMY786292:DMY786301 DWU786292:DWU786301 EGQ786292:EGQ786301 EQM786292:EQM786301 FAI786292:FAI786301 FKE786292:FKE786301 FUA786292:FUA786301 GDW786292:GDW786301 GNS786292:GNS786301 GXO786292:GXO786301 HHK786292:HHK786301 HRG786292:HRG786301 IBC786292:IBC786301 IKY786292:IKY786301 IUU786292:IUU786301 JEQ786292:JEQ786301 JOM786292:JOM786301 JYI786292:JYI786301 KIE786292:KIE786301 KSA786292:KSA786301 LBW786292:LBW786301 LLS786292:LLS786301 LVO786292:LVO786301 MFK786292:MFK786301 MPG786292:MPG786301 MZC786292:MZC786301 NIY786292:NIY786301 NSU786292:NSU786301 OCQ786292:OCQ786301 OMM786292:OMM786301 OWI786292:OWI786301 PGE786292:PGE786301 PQA786292:PQA786301 PZW786292:PZW786301 QJS786292:QJS786301 QTO786292:QTO786301 RDK786292:RDK786301 RNG786292:RNG786301 RXC786292:RXC786301 SGY786292:SGY786301 SQU786292:SQU786301 TAQ786292:TAQ786301 TKM786292:TKM786301 TUI786292:TUI786301 UEE786292:UEE786301 UOA786292:UOA786301 UXW786292:UXW786301 VHS786292:VHS786301 VRO786292:VRO786301 WBK786292:WBK786301 WLG786292:WLG786301 WVC786292:WVC786301 J851828:J851837 IQ851828:IQ851837 SM851828:SM851837 ACI851828:ACI851837 AME851828:AME851837 AWA851828:AWA851837 BFW851828:BFW851837 BPS851828:BPS851837 BZO851828:BZO851837 CJK851828:CJK851837 CTG851828:CTG851837 DDC851828:DDC851837 DMY851828:DMY851837 DWU851828:DWU851837 EGQ851828:EGQ851837 EQM851828:EQM851837 FAI851828:FAI851837 FKE851828:FKE851837 FUA851828:FUA851837 GDW851828:GDW851837 GNS851828:GNS851837 GXO851828:GXO851837 HHK851828:HHK851837 HRG851828:HRG851837 IBC851828:IBC851837 IKY851828:IKY851837 IUU851828:IUU851837 JEQ851828:JEQ851837 JOM851828:JOM851837 JYI851828:JYI851837 KIE851828:KIE851837 KSA851828:KSA851837 LBW851828:LBW851837 LLS851828:LLS851837 LVO851828:LVO851837 MFK851828:MFK851837 MPG851828:MPG851837 MZC851828:MZC851837 NIY851828:NIY851837 NSU851828:NSU851837 OCQ851828:OCQ851837 OMM851828:OMM851837 OWI851828:OWI851837 PGE851828:PGE851837 PQA851828:PQA851837 PZW851828:PZW851837 QJS851828:QJS851837 QTO851828:QTO851837 RDK851828:RDK851837 RNG851828:RNG851837 RXC851828:RXC851837 SGY851828:SGY851837 SQU851828:SQU851837 TAQ851828:TAQ851837 TKM851828:TKM851837 TUI851828:TUI851837 UEE851828:UEE851837 UOA851828:UOA851837 UXW851828:UXW851837 VHS851828:VHS851837 VRO851828:VRO851837 WBK851828:WBK851837 WLG851828:WLG851837 WVC851828:WVC851837 J917364:J917373 IQ917364:IQ917373 SM917364:SM917373 ACI917364:ACI917373 AME917364:AME917373 AWA917364:AWA917373 BFW917364:BFW917373 BPS917364:BPS917373 BZO917364:BZO917373 CJK917364:CJK917373 CTG917364:CTG917373 DDC917364:DDC917373 DMY917364:DMY917373 DWU917364:DWU917373 EGQ917364:EGQ917373 EQM917364:EQM917373 FAI917364:FAI917373 FKE917364:FKE917373 FUA917364:FUA917373 GDW917364:GDW917373 GNS917364:GNS917373 GXO917364:GXO917373 HHK917364:HHK917373 HRG917364:HRG917373 IBC917364:IBC917373 IKY917364:IKY917373 IUU917364:IUU917373 JEQ917364:JEQ917373 JOM917364:JOM917373 JYI917364:JYI917373 KIE917364:KIE917373 KSA917364:KSA917373 LBW917364:LBW917373 LLS917364:LLS917373 LVO917364:LVO917373 MFK917364:MFK917373 MPG917364:MPG917373 MZC917364:MZC917373 NIY917364:NIY917373 NSU917364:NSU917373 OCQ917364:OCQ917373 OMM917364:OMM917373 OWI917364:OWI917373 PGE917364:PGE917373 PQA917364:PQA917373 PZW917364:PZW917373 QJS917364:QJS917373 QTO917364:QTO917373 RDK917364:RDK917373 RNG917364:RNG917373 RXC917364:RXC917373 SGY917364:SGY917373 SQU917364:SQU917373 TAQ917364:TAQ917373 TKM917364:TKM917373 TUI917364:TUI917373 UEE917364:UEE917373 UOA917364:UOA917373 UXW917364:UXW917373 VHS917364:VHS917373 VRO917364:VRO917373 WBK917364:WBK917373 WLG917364:WLG917373 WVC917364:WVC917373 J982900:J982909 IQ982900:IQ982909 SM982900:SM982909 ACI982900:ACI982909 AME982900:AME982909 AWA982900:AWA982909 BFW982900:BFW982909 BPS982900:BPS982909 BZO982900:BZO982909 CJK982900:CJK982909 CTG982900:CTG982909 DDC982900:DDC982909 DMY982900:DMY982909 DWU982900:DWU982909 EGQ982900:EGQ982909 EQM982900:EQM982909 FAI982900:FAI982909 FKE982900:FKE982909 FUA982900:FUA982909 GDW982900:GDW982909 GNS982900:GNS982909 GXO982900:GXO982909 HHK982900:HHK982909 HRG982900:HRG982909 IBC982900:IBC982909 IKY982900:IKY982909 IUU982900:IUU982909 JEQ982900:JEQ982909 JOM982900:JOM982909 JYI982900:JYI982909 KIE982900:KIE982909 KSA982900:KSA982909 LBW982900:LBW982909 LLS982900:LLS982909 LVO982900:LVO982909 MFK982900:MFK982909 MPG982900:MPG982909 MZC982900:MZC982909 NIY982900:NIY982909 NSU982900:NSU982909 OCQ982900:OCQ982909 OMM982900:OMM982909 OWI982900:OWI982909 PGE982900:PGE982909 PQA982900:PQA982909 PZW982900:PZW982909 QJS982900:QJS982909 QTO982900:QTO982909 RDK982900:RDK982909 RNG982900:RNG982909 RXC982900:RXC982909 SGY982900:SGY982909 SQU982900:SQU982909 TAQ982900:TAQ982909 TKM982900:TKM982909 TUI982900:TUI982909 UEE982900:UEE982909 UOA982900:UOA982909 UXW982900:UXW982909 VHS982900:VHS982909 VRO982900:VRO982909 WBK982900:WBK982909 WLG982900:WLG982909 WVC982900:WVC982909"/>
    <dataValidation type="decimal" allowBlank="1" showInputMessage="1" showErrorMessage="1" error="In dieses Feld kann nur eine Zahl zwischen 0 und 10.000 eingetragen werden!" sqref="J65538:J65552 IQ65538:IQ65552 SM65538:SM65552 ACI65538:ACI65552 AME65538:AME65552 AWA65538:AWA65552 BFW65538:BFW65552 BPS65538:BPS65552 BZO65538:BZO65552 CJK65538:CJK65552 CTG65538:CTG65552 DDC65538:DDC65552 DMY65538:DMY65552 DWU65538:DWU65552 EGQ65538:EGQ65552 EQM65538:EQM65552 FAI65538:FAI65552 FKE65538:FKE65552 FUA65538:FUA65552 GDW65538:GDW65552 GNS65538:GNS65552 GXO65538:GXO65552 HHK65538:HHK65552 HRG65538:HRG65552 IBC65538:IBC65552 IKY65538:IKY65552 IUU65538:IUU65552 JEQ65538:JEQ65552 JOM65538:JOM65552 JYI65538:JYI65552 KIE65538:KIE65552 KSA65538:KSA65552 LBW65538:LBW65552 LLS65538:LLS65552 LVO65538:LVO65552 MFK65538:MFK65552 MPG65538:MPG65552 MZC65538:MZC65552 NIY65538:NIY65552 NSU65538:NSU65552 OCQ65538:OCQ65552 OMM65538:OMM65552 OWI65538:OWI65552 PGE65538:PGE65552 PQA65538:PQA65552 PZW65538:PZW65552 QJS65538:QJS65552 QTO65538:QTO65552 RDK65538:RDK65552 RNG65538:RNG65552 RXC65538:RXC65552 SGY65538:SGY65552 SQU65538:SQU65552 TAQ65538:TAQ65552 TKM65538:TKM65552 TUI65538:TUI65552 UEE65538:UEE65552 UOA65538:UOA65552 UXW65538:UXW65552 VHS65538:VHS65552 VRO65538:VRO65552 WBK65538:WBK65552 WLG65538:WLG65552 WVC65538:WVC65552 J131074:J131088 IQ131074:IQ131088 SM131074:SM131088 ACI131074:ACI131088 AME131074:AME131088 AWA131074:AWA131088 BFW131074:BFW131088 BPS131074:BPS131088 BZO131074:BZO131088 CJK131074:CJK131088 CTG131074:CTG131088 DDC131074:DDC131088 DMY131074:DMY131088 DWU131074:DWU131088 EGQ131074:EGQ131088 EQM131074:EQM131088 FAI131074:FAI131088 FKE131074:FKE131088 FUA131074:FUA131088 GDW131074:GDW131088 GNS131074:GNS131088 GXO131074:GXO131088 HHK131074:HHK131088 HRG131074:HRG131088 IBC131074:IBC131088 IKY131074:IKY131088 IUU131074:IUU131088 JEQ131074:JEQ131088 JOM131074:JOM131088 JYI131074:JYI131088 KIE131074:KIE131088 KSA131074:KSA131088 LBW131074:LBW131088 LLS131074:LLS131088 LVO131074:LVO131088 MFK131074:MFK131088 MPG131074:MPG131088 MZC131074:MZC131088 NIY131074:NIY131088 NSU131074:NSU131088 OCQ131074:OCQ131088 OMM131074:OMM131088 OWI131074:OWI131088 PGE131074:PGE131088 PQA131074:PQA131088 PZW131074:PZW131088 QJS131074:QJS131088 QTO131074:QTO131088 RDK131074:RDK131088 RNG131074:RNG131088 RXC131074:RXC131088 SGY131074:SGY131088 SQU131074:SQU131088 TAQ131074:TAQ131088 TKM131074:TKM131088 TUI131074:TUI131088 UEE131074:UEE131088 UOA131074:UOA131088 UXW131074:UXW131088 VHS131074:VHS131088 VRO131074:VRO131088 WBK131074:WBK131088 WLG131074:WLG131088 WVC131074:WVC131088 J196610:J196624 IQ196610:IQ196624 SM196610:SM196624 ACI196610:ACI196624 AME196610:AME196624 AWA196610:AWA196624 BFW196610:BFW196624 BPS196610:BPS196624 BZO196610:BZO196624 CJK196610:CJK196624 CTG196610:CTG196624 DDC196610:DDC196624 DMY196610:DMY196624 DWU196610:DWU196624 EGQ196610:EGQ196624 EQM196610:EQM196624 FAI196610:FAI196624 FKE196610:FKE196624 FUA196610:FUA196624 GDW196610:GDW196624 GNS196610:GNS196624 GXO196610:GXO196624 HHK196610:HHK196624 HRG196610:HRG196624 IBC196610:IBC196624 IKY196610:IKY196624 IUU196610:IUU196624 JEQ196610:JEQ196624 JOM196610:JOM196624 JYI196610:JYI196624 KIE196610:KIE196624 KSA196610:KSA196624 LBW196610:LBW196624 LLS196610:LLS196624 LVO196610:LVO196624 MFK196610:MFK196624 MPG196610:MPG196624 MZC196610:MZC196624 NIY196610:NIY196624 NSU196610:NSU196624 OCQ196610:OCQ196624 OMM196610:OMM196624 OWI196610:OWI196624 PGE196610:PGE196624 PQA196610:PQA196624 PZW196610:PZW196624 QJS196610:QJS196624 QTO196610:QTO196624 RDK196610:RDK196624 RNG196610:RNG196624 RXC196610:RXC196624 SGY196610:SGY196624 SQU196610:SQU196624 TAQ196610:TAQ196624 TKM196610:TKM196624 TUI196610:TUI196624 UEE196610:UEE196624 UOA196610:UOA196624 UXW196610:UXW196624 VHS196610:VHS196624 VRO196610:VRO196624 WBK196610:WBK196624 WLG196610:WLG196624 WVC196610:WVC196624 J262146:J262160 IQ262146:IQ262160 SM262146:SM262160 ACI262146:ACI262160 AME262146:AME262160 AWA262146:AWA262160 BFW262146:BFW262160 BPS262146:BPS262160 BZO262146:BZO262160 CJK262146:CJK262160 CTG262146:CTG262160 DDC262146:DDC262160 DMY262146:DMY262160 DWU262146:DWU262160 EGQ262146:EGQ262160 EQM262146:EQM262160 FAI262146:FAI262160 FKE262146:FKE262160 FUA262146:FUA262160 GDW262146:GDW262160 GNS262146:GNS262160 GXO262146:GXO262160 HHK262146:HHK262160 HRG262146:HRG262160 IBC262146:IBC262160 IKY262146:IKY262160 IUU262146:IUU262160 JEQ262146:JEQ262160 JOM262146:JOM262160 JYI262146:JYI262160 KIE262146:KIE262160 KSA262146:KSA262160 LBW262146:LBW262160 LLS262146:LLS262160 LVO262146:LVO262160 MFK262146:MFK262160 MPG262146:MPG262160 MZC262146:MZC262160 NIY262146:NIY262160 NSU262146:NSU262160 OCQ262146:OCQ262160 OMM262146:OMM262160 OWI262146:OWI262160 PGE262146:PGE262160 PQA262146:PQA262160 PZW262146:PZW262160 QJS262146:QJS262160 QTO262146:QTO262160 RDK262146:RDK262160 RNG262146:RNG262160 RXC262146:RXC262160 SGY262146:SGY262160 SQU262146:SQU262160 TAQ262146:TAQ262160 TKM262146:TKM262160 TUI262146:TUI262160 UEE262146:UEE262160 UOA262146:UOA262160 UXW262146:UXW262160 VHS262146:VHS262160 VRO262146:VRO262160 WBK262146:WBK262160 WLG262146:WLG262160 WVC262146:WVC262160 J327682:J327696 IQ327682:IQ327696 SM327682:SM327696 ACI327682:ACI327696 AME327682:AME327696 AWA327682:AWA327696 BFW327682:BFW327696 BPS327682:BPS327696 BZO327682:BZO327696 CJK327682:CJK327696 CTG327682:CTG327696 DDC327682:DDC327696 DMY327682:DMY327696 DWU327682:DWU327696 EGQ327682:EGQ327696 EQM327682:EQM327696 FAI327682:FAI327696 FKE327682:FKE327696 FUA327682:FUA327696 GDW327682:GDW327696 GNS327682:GNS327696 GXO327682:GXO327696 HHK327682:HHK327696 HRG327682:HRG327696 IBC327682:IBC327696 IKY327682:IKY327696 IUU327682:IUU327696 JEQ327682:JEQ327696 JOM327682:JOM327696 JYI327682:JYI327696 KIE327682:KIE327696 KSA327682:KSA327696 LBW327682:LBW327696 LLS327682:LLS327696 LVO327682:LVO327696 MFK327682:MFK327696 MPG327682:MPG327696 MZC327682:MZC327696 NIY327682:NIY327696 NSU327682:NSU327696 OCQ327682:OCQ327696 OMM327682:OMM327696 OWI327682:OWI327696 PGE327682:PGE327696 PQA327682:PQA327696 PZW327682:PZW327696 QJS327682:QJS327696 QTO327682:QTO327696 RDK327682:RDK327696 RNG327682:RNG327696 RXC327682:RXC327696 SGY327682:SGY327696 SQU327682:SQU327696 TAQ327682:TAQ327696 TKM327682:TKM327696 TUI327682:TUI327696 UEE327682:UEE327696 UOA327682:UOA327696 UXW327682:UXW327696 VHS327682:VHS327696 VRO327682:VRO327696 WBK327682:WBK327696 WLG327682:WLG327696 WVC327682:WVC327696 J393218:J393232 IQ393218:IQ393232 SM393218:SM393232 ACI393218:ACI393232 AME393218:AME393232 AWA393218:AWA393232 BFW393218:BFW393232 BPS393218:BPS393232 BZO393218:BZO393232 CJK393218:CJK393232 CTG393218:CTG393232 DDC393218:DDC393232 DMY393218:DMY393232 DWU393218:DWU393232 EGQ393218:EGQ393232 EQM393218:EQM393232 FAI393218:FAI393232 FKE393218:FKE393232 FUA393218:FUA393232 GDW393218:GDW393232 GNS393218:GNS393232 GXO393218:GXO393232 HHK393218:HHK393232 HRG393218:HRG393232 IBC393218:IBC393232 IKY393218:IKY393232 IUU393218:IUU393232 JEQ393218:JEQ393232 JOM393218:JOM393232 JYI393218:JYI393232 KIE393218:KIE393232 KSA393218:KSA393232 LBW393218:LBW393232 LLS393218:LLS393232 LVO393218:LVO393232 MFK393218:MFK393232 MPG393218:MPG393232 MZC393218:MZC393232 NIY393218:NIY393232 NSU393218:NSU393232 OCQ393218:OCQ393232 OMM393218:OMM393232 OWI393218:OWI393232 PGE393218:PGE393232 PQA393218:PQA393232 PZW393218:PZW393232 QJS393218:QJS393232 QTO393218:QTO393232 RDK393218:RDK393232 RNG393218:RNG393232 RXC393218:RXC393232 SGY393218:SGY393232 SQU393218:SQU393232 TAQ393218:TAQ393232 TKM393218:TKM393232 TUI393218:TUI393232 UEE393218:UEE393232 UOA393218:UOA393232 UXW393218:UXW393232 VHS393218:VHS393232 VRO393218:VRO393232 WBK393218:WBK393232 WLG393218:WLG393232 WVC393218:WVC393232 J458754:J458768 IQ458754:IQ458768 SM458754:SM458768 ACI458754:ACI458768 AME458754:AME458768 AWA458754:AWA458768 BFW458754:BFW458768 BPS458754:BPS458768 BZO458754:BZO458768 CJK458754:CJK458768 CTG458754:CTG458768 DDC458754:DDC458768 DMY458754:DMY458768 DWU458754:DWU458768 EGQ458754:EGQ458768 EQM458754:EQM458768 FAI458754:FAI458768 FKE458754:FKE458768 FUA458754:FUA458768 GDW458754:GDW458768 GNS458754:GNS458768 GXO458754:GXO458768 HHK458754:HHK458768 HRG458754:HRG458768 IBC458754:IBC458768 IKY458754:IKY458768 IUU458754:IUU458768 JEQ458754:JEQ458768 JOM458754:JOM458768 JYI458754:JYI458768 KIE458754:KIE458768 KSA458754:KSA458768 LBW458754:LBW458768 LLS458754:LLS458768 LVO458754:LVO458768 MFK458754:MFK458768 MPG458754:MPG458768 MZC458754:MZC458768 NIY458754:NIY458768 NSU458754:NSU458768 OCQ458754:OCQ458768 OMM458754:OMM458768 OWI458754:OWI458768 PGE458754:PGE458768 PQA458754:PQA458768 PZW458754:PZW458768 QJS458754:QJS458768 QTO458754:QTO458768 RDK458754:RDK458768 RNG458754:RNG458768 RXC458754:RXC458768 SGY458754:SGY458768 SQU458754:SQU458768 TAQ458754:TAQ458768 TKM458754:TKM458768 TUI458754:TUI458768 UEE458754:UEE458768 UOA458754:UOA458768 UXW458754:UXW458768 VHS458754:VHS458768 VRO458754:VRO458768 WBK458754:WBK458768 WLG458754:WLG458768 WVC458754:WVC458768 J524290:J524304 IQ524290:IQ524304 SM524290:SM524304 ACI524290:ACI524304 AME524290:AME524304 AWA524290:AWA524304 BFW524290:BFW524304 BPS524290:BPS524304 BZO524290:BZO524304 CJK524290:CJK524304 CTG524290:CTG524304 DDC524290:DDC524304 DMY524290:DMY524304 DWU524290:DWU524304 EGQ524290:EGQ524304 EQM524290:EQM524304 FAI524290:FAI524304 FKE524290:FKE524304 FUA524290:FUA524304 GDW524290:GDW524304 GNS524290:GNS524304 GXO524290:GXO524304 HHK524290:HHK524304 HRG524290:HRG524304 IBC524290:IBC524304 IKY524290:IKY524304 IUU524290:IUU524304 JEQ524290:JEQ524304 JOM524290:JOM524304 JYI524290:JYI524304 KIE524290:KIE524304 KSA524290:KSA524304 LBW524290:LBW524304 LLS524290:LLS524304 LVO524290:LVO524304 MFK524290:MFK524304 MPG524290:MPG524304 MZC524290:MZC524304 NIY524290:NIY524304 NSU524290:NSU524304 OCQ524290:OCQ524304 OMM524290:OMM524304 OWI524290:OWI524304 PGE524290:PGE524304 PQA524290:PQA524304 PZW524290:PZW524304 QJS524290:QJS524304 QTO524290:QTO524304 RDK524290:RDK524304 RNG524290:RNG524304 RXC524290:RXC524304 SGY524290:SGY524304 SQU524290:SQU524304 TAQ524290:TAQ524304 TKM524290:TKM524304 TUI524290:TUI524304 UEE524290:UEE524304 UOA524290:UOA524304 UXW524290:UXW524304 VHS524290:VHS524304 VRO524290:VRO524304 WBK524290:WBK524304 WLG524290:WLG524304 WVC524290:WVC524304 J589826:J589840 IQ589826:IQ589840 SM589826:SM589840 ACI589826:ACI589840 AME589826:AME589840 AWA589826:AWA589840 BFW589826:BFW589840 BPS589826:BPS589840 BZO589826:BZO589840 CJK589826:CJK589840 CTG589826:CTG589840 DDC589826:DDC589840 DMY589826:DMY589840 DWU589826:DWU589840 EGQ589826:EGQ589840 EQM589826:EQM589840 FAI589826:FAI589840 FKE589826:FKE589840 FUA589826:FUA589840 GDW589826:GDW589840 GNS589826:GNS589840 GXO589826:GXO589840 HHK589826:HHK589840 HRG589826:HRG589840 IBC589826:IBC589840 IKY589826:IKY589840 IUU589826:IUU589840 JEQ589826:JEQ589840 JOM589826:JOM589840 JYI589826:JYI589840 KIE589826:KIE589840 KSA589826:KSA589840 LBW589826:LBW589840 LLS589826:LLS589840 LVO589826:LVO589840 MFK589826:MFK589840 MPG589826:MPG589840 MZC589826:MZC589840 NIY589826:NIY589840 NSU589826:NSU589840 OCQ589826:OCQ589840 OMM589826:OMM589840 OWI589826:OWI589840 PGE589826:PGE589840 PQA589826:PQA589840 PZW589826:PZW589840 QJS589826:QJS589840 QTO589826:QTO589840 RDK589826:RDK589840 RNG589826:RNG589840 RXC589826:RXC589840 SGY589826:SGY589840 SQU589826:SQU589840 TAQ589826:TAQ589840 TKM589826:TKM589840 TUI589826:TUI589840 UEE589826:UEE589840 UOA589826:UOA589840 UXW589826:UXW589840 VHS589826:VHS589840 VRO589826:VRO589840 WBK589826:WBK589840 WLG589826:WLG589840 WVC589826:WVC589840 J655362:J655376 IQ655362:IQ655376 SM655362:SM655376 ACI655362:ACI655376 AME655362:AME655376 AWA655362:AWA655376 BFW655362:BFW655376 BPS655362:BPS655376 BZO655362:BZO655376 CJK655362:CJK655376 CTG655362:CTG655376 DDC655362:DDC655376 DMY655362:DMY655376 DWU655362:DWU655376 EGQ655362:EGQ655376 EQM655362:EQM655376 FAI655362:FAI655376 FKE655362:FKE655376 FUA655362:FUA655376 GDW655362:GDW655376 GNS655362:GNS655376 GXO655362:GXO655376 HHK655362:HHK655376 HRG655362:HRG655376 IBC655362:IBC655376 IKY655362:IKY655376 IUU655362:IUU655376 JEQ655362:JEQ655376 JOM655362:JOM655376 JYI655362:JYI655376 KIE655362:KIE655376 KSA655362:KSA655376 LBW655362:LBW655376 LLS655362:LLS655376 LVO655362:LVO655376 MFK655362:MFK655376 MPG655362:MPG655376 MZC655362:MZC655376 NIY655362:NIY655376 NSU655362:NSU655376 OCQ655362:OCQ655376 OMM655362:OMM655376 OWI655362:OWI655376 PGE655362:PGE655376 PQA655362:PQA655376 PZW655362:PZW655376 QJS655362:QJS655376 QTO655362:QTO655376 RDK655362:RDK655376 RNG655362:RNG655376 RXC655362:RXC655376 SGY655362:SGY655376 SQU655362:SQU655376 TAQ655362:TAQ655376 TKM655362:TKM655376 TUI655362:TUI655376 UEE655362:UEE655376 UOA655362:UOA655376 UXW655362:UXW655376 VHS655362:VHS655376 VRO655362:VRO655376 WBK655362:WBK655376 WLG655362:WLG655376 WVC655362:WVC655376 J720898:J720912 IQ720898:IQ720912 SM720898:SM720912 ACI720898:ACI720912 AME720898:AME720912 AWA720898:AWA720912 BFW720898:BFW720912 BPS720898:BPS720912 BZO720898:BZO720912 CJK720898:CJK720912 CTG720898:CTG720912 DDC720898:DDC720912 DMY720898:DMY720912 DWU720898:DWU720912 EGQ720898:EGQ720912 EQM720898:EQM720912 FAI720898:FAI720912 FKE720898:FKE720912 FUA720898:FUA720912 GDW720898:GDW720912 GNS720898:GNS720912 GXO720898:GXO720912 HHK720898:HHK720912 HRG720898:HRG720912 IBC720898:IBC720912 IKY720898:IKY720912 IUU720898:IUU720912 JEQ720898:JEQ720912 JOM720898:JOM720912 JYI720898:JYI720912 KIE720898:KIE720912 KSA720898:KSA720912 LBW720898:LBW720912 LLS720898:LLS720912 LVO720898:LVO720912 MFK720898:MFK720912 MPG720898:MPG720912 MZC720898:MZC720912 NIY720898:NIY720912 NSU720898:NSU720912 OCQ720898:OCQ720912 OMM720898:OMM720912 OWI720898:OWI720912 PGE720898:PGE720912 PQA720898:PQA720912 PZW720898:PZW720912 QJS720898:QJS720912 QTO720898:QTO720912 RDK720898:RDK720912 RNG720898:RNG720912 RXC720898:RXC720912 SGY720898:SGY720912 SQU720898:SQU720912 TAQ720898:TAQ720912 TKM720898:TKM720912 TUI720898:TUI720912 UEE720898:UEE720912 UOA720898:UOA720912 UXW720898:UXW720912 VHS720898:VHS720912 VRO720898:VRO720912 WBK720898:WBK720912 WLG720898:WLG720912 WVC720898:WVC720912 J786434:J786448 IQ786434:IQ786448 SM786434:SM786448 ACI786434:ACI786448 AME786434:AME786448 AWA786434:AWA786448 BFW786434:BFW786448 BPS786434:BPS786448 BZO786434:BZO786448 CJK786434:CJK786448 CTG786434:CTG786448 DDC786434:DDC786448 DMY786434:DMY786448 DWU786434:DWU786448 EGQ786434:EGQ786448 EQM786434:EQM786448 FAI786434:FAI786448 FKE786434:FKE786448 FUA786434:FUA786448 GDW786434:GDW786448 GNS786434:GNS786448 GXO786434:GXO786448 HHK786434:HHK786448 HRG786434:HRG786448 IBC786434:IBC786448 IKY786434:IKY786448 IUU786434:IUU786448 JEQ786434:JEQ786448 JOM786434:JOM786448 JYI786434:JYI786448 KIE786434:KIE786448 KSA786434:KSA786448 LBW786434:LBW786448 LLS786434:LLS786448 LVO786434:LVO786448 MFK786434:MFK786448 MPG786434:MPG786448 MZC786434:MZC786448 NIY786434:NIY786448 NSU786434:NSU786448 OCQ786434:OCQ786448 OMM786434:OMM786448 OWI786434:OWI786448 PGE786434:PGE786448 PQA786434:PQA786448 PZW786434:PZW786448 QJS786434:QJS786448 QTO786434:QTO786448 RDK786434:RDK786448 RNG786434:RNG786448 RXC786434:RXC786448 SGY786434:SGY786448 SQU786434:SQU786448 TAQ786434:TAQ786448 TKM786434:TKM786448 TUI786434:TUI786448 UEE786434:UEE786448 UOA786434:UOA786448 UXW786434:UXW786448 VHS786434:VHS786448 VRO786434:VRO786448 WBK786434:WBK786448 WLG786434:WLG786448 WVC786434:WVC786448 J851970:J851984 IQ851970:IQ851984 SM851970:SM851984 ACI851970:ACI851984 AME851970:AME851984 AWA851970:AWA851984 BFW851970:BFW851984 BPS851970:BPS851984 BZO851970:BZO851984 CJK851970:CJK851984 CTG851970:CTG851984 DDC851970:DDC851984 DMY851970:DMY851984 DWU851970:DWU851984 EGQ851970:EGQ851984 EQM851970:EQM851984 FAI851970:FAI851984 FKE851970:FKE851984 FUA851970:FUA851984 GDW851970:GDW851984 GNS851970:GNS851984 GXO851970:GXO851984 HHK851970:HHK851984 HRG851970:HRG851984 IBC851970:IBC851984 IKY851970:IKY851984 IUU851970:IUU851984 JEQ851970:JEQ851984 JOM851970:JOM851984 JYI851970:JYI851984 KIE851970:KIE851984 KSA851970:KSA851984 LBW851970:LBW851984 LLS851970:LLS851984 LVO851970:LVO851984 MFK851970:MFK851984 MPG851970:MPG851984 MZC851970:MZC851984 NIY851970:NIY851984 NSU851970:NSU851984 OCQ851970:OCQ851984 OMM851970:OMM851984 OWI851970:OWI851984 PGE851970:PGE851984 PQA851970:PQA851984 PZW851970:PZW851984 QJS851970:QJS851984 QTO851970:QTO851984 RDK851970:RDK851984 RNG851970:RNG851984 RXC851970:RXC851984 SGY851970:SGY851984 SQU851970:SQU851984 TAQ851970:TAQ851984 TKM851970:TKM851984 TUI851970:TUI851984 UEE851970:UEE851984 UOA851970:UOA851984 UXW851970:UXW851984 VHS851970:VHS851984 VRO851970:VRO851984 WBK851970:WBK851984 WLG851970:WLG851984 WVC851970:WVC851984 J917506:J917520 IQ917506:IQ917520 SM917506:SM917520 ACI917506:ACI917520 AME917506:AME917520 AWA917506:AWA917520 BFW917506:BFW917520 BPS917506:BPS917520 BZO917506:BZO917520 CJK917506:CJK917520 CTG917506:CTG917520 DDC917506:DDC917520 DMY917506:DMY917520 DWU917506:DWU917520 EGQ917506:EGQ917520 EQM917506:EQM917520 FAI917506:FAI917520 FKE917506:FKE917520 FUA917506:FUA917520 GDW917506:GDW917520 GNS917506:GNS917520 GXO917506:GXO917520 HHK917506:HHK917520 HRG917506:HRG917520 IBC917506:IBC917520 IKY917506:IKY917520 IUU917506:IUU917520 JEQ917506:JEQ917520 JOM917506:JOM917520 JYI917506:JYI917520 KIE917506:KIE917520 KSA917506:KSA917520 LBW917506:LBW917520 LLS917506:LLS917520 LVO917506:LVO917520 MFK917506:MFK917520 MPG917506:MPG917520 MZC917506:MZC917520 NIY917506:NIY917520 NSU917506:NSU917520 OCQ917506:OCQ917520 OMM917506:OMM917520 OWI917506:OWI917520 PGE917506:PGE917520 PQA917506:PQA917520 PZW917506:PZW917520 QJS917506:QJS917520 QTO917506:QTO917520 RDK917506:RDK917520 RNG917506:RNG917520 RXC917506:RXC917520 SGY917506:SGY917520 SQU917506:SQU917520 TAQ917506:TAQ917520 TKM917506:TKM917520 TUI917506:TUI917520 UEE917506:UEE917520 UOA917506:UOA917520 UXW917506:UXW917520 VHS917506:VHS917520 VRO917506:VRO917520 WBK917506:WBK917520 WLG917506:WLG917520 WVC917506:WVC917520 J983042:J983056 IQ983042:IQ983056 SM983042:SM983056 ACI983042:ACI983056 AME983042:AME983056 AWA983042:AWA983056 BFW983042:BFW983056 BPS983042:BPS983056 BZO983042:BZO983056 CJK983042:CJK983056 CTG983042:CTG983056 DDC983042:DDC983056 DMY983042:DMY983056 DWU983042:DWU983056 EGQ983042:EGQ983056 EQM983042:EQM983056 FAI983042:FAI983056 FKE983042:FKE983056 FUA983042:FUA983056 GDW983042:GDW983056 GNS983042:GNS983056 GXO983042:GXO983056 HHK983042:HHK983056 HRG983042:HRG983056 IBC983042:IBC983056 IKY983042:IKY983056 IUU983042:IUU983056 JEQ983042:JEQ983056 JOM983042:JOM983056 JYI983042:JYI983056 KIE983042:KIE983056 KSA983042:KSA983056 LBW983042:LBW983056 LLS983042:LLS983056 LVO983042:LVO983056 MFK983042:MFK983056 MPG983042:MPG983056 MZC983042:MZC983056 NIY983042:NIY983056 NSU983042:NSU983056 OCQ983042:OCQ983056 OMM983042:OMM983056 OWI983042:OWI983056 PGE983042:PGE983056 PQA983042:PQA983056 PZW983042:PZW983056 QJS983042:QJS983056 QTO983042:QTO983056 RDK983042:RDK983056 RNG983042:RNG983056 RXC983042:RXC983056 SGY983042:SGY983056 SQU983042:SQU983056 TAQ983042:TAQ983056 TKM983042:TKM983056 TUI983042:TUI983056 UEE983042:UEE983056 UOA983042:UOA983056 UXW983042:UXW983056 VHS983042:VHS983056 VRO983042:VRO983056 WBK983042:WBK983056 WLG983042:WLG983056 WVC983042:WVC983056 J65443:J65457 IQ65443:IQ65457 SM65443:SM65457 ACI65443:ACI65457 AME65443:AME65457 AWA65443:AWA65457 BFW65443:BFW65457 BPS65443:BPS65457 BZO65443:BZO65457 CJK65443:CJK65457 CTG65443:CTG65457 DDC65443:DDC65457 DMY65443:DMY65457 DWU65443:DWU65457 EGQ65443:EGQ65457 EQM65443:EQM65457 FAI65443:FAI65457 FKE65443:FKE65457 FUA65443:FUA65457 GDW65443:GDW65457 GNS65443:GNS65457 GXO65443:GXO65457 HHK65443:HHK65457 HRG65443:HRG65457 IBC65443:IBC65457 IKY65443:IKY65457 IUU65443:IUU65457 JEQ65443:JEQ65457 JOM65443:JOM65457 JYI65443:JYI65457 KIE65443:KIE65457 KSA65443:KSA65457 LBW65443:LBW65457 LLS65443:LLS65457 LVO65443:LVO65457 MFK65443:MFK65457 MPG65443:MPG65457 MZC65443:MZC65457 NIY65443:NIY65457 NSU65443:NSU65457 OCQ65443:OCQ65457 OMM65443:OMM65457 OWI65443:OWI65457 PGE65443:PGE65457 PQA65443:PQA65457 PZW65443:PZW65457 QJS65443:QJS65457 QTO65443:QTO65457 RDK65443:RDK65457 RNG65443:RNG65457 RXC65443:RXC65457 SGY65443:SGY65457 SQU65443:SQU65457 TAQ65443:TAQ65457 TKM65443:TKM65457 TUI65443:TUI65457 UEE65443:UEE65457 UOA65443:UOA65457 UXW65443:UXW65457 VHS65443:VHS65457 VRO65443:VRO65457 WBK65443:WBK65457 WLG65443:WLG65457 WVC65443:WVC65457 J130979:J130993 IQ130979:IQ130993 SM130979:SM130993 ACI130979:ACI130993 AME130979:AME130993 AWA130979:AWA130993 BFW130979:BFW130993 BPS130979:BPS130993 BZO130979:BZO130993 CJK130979:CJK130993 CTG130979:CTG130993 DDC130979:DDC130993 DMY130979:DMY130993 DWU130979:DWU130993 EGQ130979:EGQ130993 EQM130979:EQM130993 FAI130979:FAI130993 FKE130979:FKE130993 FUA130979:FUA130993 GDW130979:GDW130993 GNS130979:GNS130993 GXO130979:GXO130993 HHK130979:HHK130993 HRG130979:HRG130993 IBC130979:IBC130993 IKY130979:IKY130993 IUU130979:IUU130993 JEQ130979:JEQ130993 JOM130979:JOM130993 JYI130979:JYI130993 KIE130979:KIE130993 KSA130979:KSA130993 LBW130979:LBW130993 LLS130979:LLS130993 LVO130979:LVO130993 MFK130979:MFK130993 MPG130979:MPG130993 MZC130979:MZC130993 NIY130979:NIY130993 NSU130979:NSU130993 OCQ130979:OCQ130993 OMM130979:OMM130993 OWI130979:OWI130993 PGE130979:PGE130993 PQA130979:PQA130993 PZW130979:PZW130993 QJS130979:QJS130993 QTO130979:QTO130993 RDK130979:RDK130993 RNG130979:RNG130993 RXC130979:RXC130993 SGY130979:SGY130993 SQU130979:SQU130993 TAQ130979:TAQ130993 TKM130979:TKM130993 TUI130979:TUI130993 UEE130979:UEE130993 UOA130979:UOA130993 UXW130979:UXW130993 VHS130979:VHS130993 VRO130979:VRO130993 WBK130979:WBK130993 WLG130979:WLG130993 WVC130979:WVC130993 J196515:J196529 IQ196515:IQ196529 SM196515:SM196529 ACI196515:ACI196529 AME196515:AME196529 AWA196515:AWA196529 BFW196515:BFW196529 BPS196515:BPS196529 BZO196515:BZO196529 CJK196515:CJK196529 CTG196515:CTG196529 DDC196515:DDC196529 DMY196515:DMY196529 DWU196515:DWU196529 EGQ196515:EGQ196529 EQM196515:EQM196529 FAI196515:FAI196529 FKE196515:FKE196529 FUA196515:FUA196529 GDW196515:GDW196529 GNS196515:GNS196529 GXO196515:GXO196529 HHK196515:HHK196529 HRG196515:HRG196529 IBC196515:IBC196529 IKY196515:IKY196529 IUU196515:IUU196529 JEQ196515:JEQ196529 JOM196515:JOM196529 JYI196515:JYI196529 KIE196515:KIE196529 KSA196515:KSA196529 LBW196515:LBW196529 LLS196515:LLS196529 LVO196515:LVO196529 MFK196515:MFK196529 MPG196515:MPG196529 MZC196515:MZC196529 NIY196515:NIY196529 NSU196515:NSU196529 OCQ196515:OCQ196529 OMM196515:OMM196529 OWI196515:OWI196529 PGE196515:PGE196529 PQA196515:PQA196529 PZW196515:PZW196529 QJS196515:QJS196529 QTO196515:QTO196529 RDK196515:RDK196529 RNG196515:RNG196529 RXC196515:RXC196529 SGY196515:SGY196529 SQU196515:SQU196529 TAQ196515:TAQ196529 TKM196515:TKM196529 TUI196515:TUI196529 UEE196515:UEE196529 UOA196515:UOA196529 UXW196515:UXW196529 VHS196515:VHS196529 VRO196515:VRO196529 WBK196515:WBK196529 WLG196515:WLG196529 WVC196515:WVC196529 J262051:J262065 IQ262051:IQ262065 SM262051:SM262065 ACI262051:ACI262065 AME262051:AME262065 AWA262051:AWA262065 BFW262051:BFW262065 BPS262051:BPS262065 BZO262051:BZO262065 CJK262051:CJK262065 CTG262051:CTG262065 DDC262051:DDC262065 DMY262051:DMY262065 DWU262051:DWU262065 EGQ262051:EGQ262065 EQM262051:EQM262065 FAI262051:FAI262065 FKE262051:FKE262065 FUA262051:FUA262065 GDW262051:GDW262065 GNS262051:GNS262065 GXO262051:GXO262065 HHK262051:HHK262065 HRG262051:HRG262065 IBC262051:IBC262065 IKY262051:IKY262065 IUU262051:IUU262065 JEQ262051:JEQ262065 JOM262051:JOM262065 JYI262051:JYI262065 KIE262051:KIE262065 KSA262051:KSA262065 LBW262051:LBW262065 LLS262051:LLS262065 LVO262051:LVO262065 MFK262051:MFK262065 MPG262051:MPG262065 MZC262051:MZC262065 NIY262051:NIY262065 NSU262051:NSU262065 OCQ262051:OCQ262065 OMM262051:OMM262065 OWI262051:OWI262065 PGE262051:PGE262065 PQA262051:PQA262065 PZW262051:PZW262065 QJS262051:QJS262065 QTO262051:QTO262065 RDK262051:RDK262065 RNG262051:RNG262065 RXC262051:RXC262065 SGY262051:SGY262065 SQU262051:SQU262065 TAQ262051:TAQ262065 TKM262051:TKM262065 TUI262051:TUI262065 UEE262051:UEE262065 UOA262051:UOA262065 UXW262051:UXW262065 VHS262051:VHS262065 VRO262051:VRO262065 WBK262051:WBK262065 WLG262051:WLG262065 WVC262051:WVC262065 J327587:J327601 IQ327587:IQ327601 SM327587:SM327601 ACI327587:ACI327601 AME327587:AME327601 AWA327587:AWA327601 BFW327587:BFW327601 BPS327587:BPS327601 BZO327587:BZO327601 CJK327587:CJK327601 CTG327587:CTG327601 DDC327587:DDC327601 DMY327587:DMY327601 DWU327587:DWU327601 EGQ327587:EGQ327601 EQM327587:EQM327601 FAI327587:FAI327601 FKE327587:FKE327601 FUA327587:FUA327601 GDW327587:GDW327601 GNS327587:GNS327601 GXO327587:GXO327601 HHK327587:HHK327601 HRG327587:HRG327601 IBC327587:IBC327601 IKY327587:IKY327601 IUU327587:IUU327601 JEQ327587:JEQ327601 JOM327587:JOM327601 JYI327587:JYI327601 KIE327587:KIE327601 KSA327587:KSA327601 LBW327587:LBW327601 LLS327587:LLS327601 LVO327587:LVO327601 MFK327587:MFK327601 MPG327587:MPG327601 MZC327587:MZC327601 NIY327587:NIY327601 NSU327587:NSU327601 OCQ327587:OCQ327601 OMM327587:OMM327601 OWI327587:OWI327601 PGE327587:PGE327601 PQA327587:PQA327601 PZW327587:PZW327601 QJS327587:QJS327601 QTO327587:QTO327601 RDK327587:RDK327601 RNG327587:RNG327601 RXC327587:RXC327601 SGY327587:SGY327601 SQU327587:SQU327601 TAQ327587:TAQ327601 TKM327587:TKM327601 TUI327587:TUI327601 UEE327587:UEE327601 UOA327587:UOA327601 UXW327587:UXW327601 VHS327587:VHS327601 VRO327587:VRO327601 WBK327587:WBK327601 WLG327587:WLG327601 WVC327587:WVC327601 J393123:J393137 IQ393123:IQ393137 SM393123:SM393137 ACI393123:ACI393137 AME393123:AME393137 AWA393123:AWA393137 BFW393123:BFW393137 BPS393123:BPS393137 BZO393123:BZO393137 CJK393123:CJK393137 CTG393123:CTG393137 DDC393123:DDC393137 DMY393123:DMY393137 DWU393123:DWU393137 EGQ393123:EGQ393137 EQM393123:EQM393137 FAI393123:FAI393137 FKE393123:FKE393137 FUA393123:FUA393137 GDW393123:GDW393137 GNS393123:GNS393137 GXO393123:GXO393137 HHK393123:HHK393137 HRG393123:HRG393137 IBC393123:IBC393137 IKY393123:IKY393137 IUU393123:IUU393137 JEQ393123:JEQ393137 JOM393123:JOM393137 JYI393123:JYI393137 KIE393123:KIE393137 KSA393123:KSA393137 LBW393123:LBW393137 LLS393123:LLS393137 LVO393123:LVO393137 MFK393123:MFK393137 MPG393123:MPG393137 MZC393123:MZC393137 NIY393123:NIY393137 NSU393123:NSU393137 OCQ393123:OCQ393137 OMM393123:OMM393137 OWI393123:OWI393137 PGE393123:PGE393137 PQA393123:PQA393137 PZW393123:PZW393137 QJS393123:QJS393137 QTO393123:QTO393137 RDK393123:RDK393137 RNG393123:RNG393137 RXC393123:RXC393137 SGY393123:SGY393137 SQU393123:SQU393137 TAQ393123:TAQ393137 TKM393123:TKM393137 TUI393123:TUI393137 UEE393123:UEE393137 UOA393123:UOA393137 UXW393123:UXW393137 VHS393123:VHS393137 VRO393123:VRO393137 WBK393123:WBK393137 WLG393123:WLG393137 WVC393123:WVC393137 J458659:J458673 IQ458659:IQ458673 SM458659:SM458673 ACI458659:ACI458673 AME458659:AME458673 AWA458659:AWA458673 BFW458659:BFW458673 BPS458659:BPS458673 BZO458659:BZO458673 CJK458659:CJK458673 CTG458659:CTG458673 DDC458659:DDC458673 DMY458659:DMY458673 DWU458659:DWU458673 EGQ458659:EGQ458673 EQM458659:EQM458673 FAI458659:FAI458673 FKE458659:FKE458673 FUA458659:FUA458673 GDW458659:GDW458673 GNS458659:GNS458673 GXO458659:GXO458673 HHK458659:HHK458673 HRG458659:HRG458673 IBC458659:IBC458673 IKY458659:IKY458673 IUU458659:IUU458673 JEQ458659:JEQ458673 JOM458659:JOM458673 JYI458659:JYI458673 KIE458659:KIE458673 KSA458659:KSA458673 LBW458659:LBW458673 LLS458659:LLS458673 LVO458659:LVO458673 MFK458659:MFK458673 MPG458659:MPG458673 MZC458659:MZC458673 NIY458659:NIY458673 NSU458659:NSU458673 OCQ458659:OCQ458673 OMM458659:OMM458673 OWI458659:OWI458673 PGE458659:PGE458673 PQA458659:PQA458673 PZW458659:PZW458673 QJS458659:QJS458673 QTO458659:QTO458673 RDK458659:RDK458673 RNG458659:RNG458673 RXC458659:RXC458673 SGY458659:SGY458673 SQU458659:SQU458673 TAQ458659:TAQ458673 TKM458659:TKM458673 TUI458659:TUI458673 UEE458659:UEE458673 UOA458659:UOA458673 UXW458659:UXW458673 VHS458659:VHS458673 VRO458659:VRO458673 WBK458659:WBK458673 WLG458659:WLG458673 WVC458659:WVC458673 J524195:J524209 IQ524195:IQ524209 SM524195:SM524209 ACI524195:ACI524209 AME524195:AME524209 AWA524195:AWA524209 BFW524195:BFW524209 BPS524195:BPS524209 BZO524195:BZO524209 CJK524195:CJK524209 CTG524195:CTG524209 DDC524195:DDC524209 DMY524195:DMY524209 DWU524195:DWU524209 EGQ524195:EGQ524209 EQM524195:EQM524209 FAI524195:FAI524209 FKE524195:FKE524209 FUA524195:FUA524209 GDW524195:GDW524209 GNS524195:GNS524209 GXO524195:GXO524209 HHK524195:HHK524209 HRG524195:HRG524209 IBC524195:IBC524209 IKY524195:IKY524209 IUU524195:IUU524209 JEQ524195:JEQ524209 JOM524195:JOM524209 JYI524195:JYI524209 KIE524195:KIE524209 KSA524195:KSA524209 LBW524195:LBW524209 LLS524195:LLS524209 LVO524195:LVO524209 MFK524195:MFK524209 MPG524195:MPG524209 MZC524195:MZC524209 NIY524195:NIY524209 NSU524195:NSU524209 OCQ524195:OCQ524209 OMM524195:OMM524209 OWI524195:OWI524209 PGE524195:PGE524209 PQA524195:PQA524209 PZW524195:PZW524209 QJS524195:QJS524209 QTO524195:QTO524209 RDK524195:RDK524209 RNG524195:RNG524209 RXC524195:RXC524209 SGY524195:SGY524209 SQU524195:SQU524209 TAQ524195:TAQ524209 TKM524195:TKM524209 TUI524195:TUI524209 UEE524195:UEE524209 UOA524195:UOA524209 UXW524195:UXW524209 VHS524195:VHS524209 VRO524195:VRO524209 WBK524195:WBK524209 WLG524195:WLG524209 WVC524195:WVC524209 J589731:J589745 IQ589731:IQ589745 SM589731:SM589745 ACI589731:ACI589745 AME589731:AME589745 AWA589731:AWA589745 BFW589731:BFW589745 BPS589731:BPS589745 BZO589731:BZO589745 CJK589731:CJK589745 CTG589731:CTG589745 DDC589731:DDC589745 DMY589731:DMY589745 DWU589731:DWU589745 EGQ589731:EGQ589745 EQM589731:EQM589745 FAI589731:FAI589745 FKE589731:FKE589745 FUA589731:FUA589745 GDW589731:GDW589745 GNS589731:GNS589745 GXO589731:GXO589745 HHK589731:HHK589745 HRG589731:HRG589745 IBC589731:IBC589745 IKY589731:IKY589745 IUU589731:IUU589745 JEQ589731:JEQ589745 JOM589731:JOM589745 JYI589731:JYI589745 KIE589731:KIE589745 KSA589731:KSA589745 LBW589731:LBW589745 LLS589731:LLS589745 LVO589731:LVO589745 MFK589731:MFK589745 MPG589731:MPG589745 MZC589731:MZC589745 NIY589731:NIY589745 NSU589731:NSU589745 OCQ589731:OCQ589745 OMM589731:OMM589745 OWI589731:OWI589745 PGE589731:PGE589745 PQA589731:PQA589745 PZW589731:PZW589745 QJS589731:QJS589745 QTO589731:QTO589745 RDK589731:RDK589745 RNG589731:RNG589745 RXC589731:RXC589745 SGY589731:SGY589745 SQU589731:SQU589745 TAQ589731:TAQ589745 TKM589731:TKM589745 TUI589731:TUI589745 UEE589731:UEE589745 UOA589731:UOA589745 UXW589731:UXW589745 VHS589731:VHS589745 VRO589731:VRO589745 WBK589731:WBK589745 WLG589731:WLG589745 WVC589731:WVC589745 J655267:J655281 IQ655267:IQ655281 SM655267:SM655281 ACI655267:ACI655281 AME655267:AME655281 AWA655267:AWA655281 BFW655267:BFW655281 BPS655267:BPS655281 BZO655267:BZO655281 CJK655267:CJK655281 CTG655267:CTG655281 DDC655267:DDC655281 DMY655267:DMY655281 DWU655267:DWU655281 EGQ655267:EGQ655281 EQM655267:EQM655281 FAI655267:FAI655281 FKE655267:FKE655281 FUA655267:FUA655281 GDW655267:GDW655281 GNS655267:GNS655281 GXO655267:GXO655281 HHK655267:HHK655281 HRG655267:HRG655281 IBC655267:IBC655281 IKY655267:IKY655281 IUU655267:IUU655281 JEQ655267:JEQ655281 JOM655267:JOM655281 JYI655267:JYI655281 KIE655267:KIE655281 KSA655267:KSA655281 LBW655267:LBW655281 LLS655267:LLS655281 LVO655267:LVO655281 MFK655267:MFK655281 MPG655267:MPG655281 MZC655267:MZC655281 NIY655267:NIY655281 NSU655267:NSU655281 OCQ655267:OCQ655281 OMM655267:OMM655281 OWI655267:OWI655281 PGE655267:PGE655281 PQA655267:PQA655281 PZW655267:PZW655281 QJS655267:QJS655281 QTO655267:QTO655281 RDK655267:RDK655281 RNG655267:RNG655281 RXC655267:RXC655281 SGY655267:SGY655281 SQU655267:SQU655281 TAQ655267:TAQ655281 TKM655267:TKM655281 TUI655267:TUI655281 UEE655267:UEE655281 UOA655267:UOA655281 UXW655267:UXW655281 VHS655267:VHS655281 VRO655267:VRO655281 WBK655267:WBK655281 WLG655267:WLG655281 WVC655267:WVC655281 J720803:J720817 IQ720803:IQ720817 SM720803:SM720817 ACI720803:ACI720817 AME720803:AME720817 AWA720803:AWA720817 BFW720803:BFW720817 BPS720803:BPS720817 BZO720803:BZO720817 CJK720803:CJK720817 CTG720803:CTG720817 DDC720803:DDC720817 DMY720803:DMY720817 DWU720803:DWU720817 EGQ720803:EGQ720817 EQM720803:EQM720817 FAI720803:FAI720817 FKE720803:FKE720817 FUA720803:FUA720817 GDW720803:GDW720817 GNS720803:GNS720817 GXO720803:GXO720817 HHK720803:HHK720817 HRG720803:HRG720817 IBC720803:IBC720817 IKY720803:IKY720817 IUU720803:IUU720817 JEQ720803:JEQ720817 JOM720803:JOM720817 JYI720803:JYI720817 KIE720803:KIE720817 KSA720803:KSA720817 LBW720803:LBW720817 LLS720803:LLS720817 LVO720803:LVO720817 MFK720803:MFK720817 MPG720803:MPG720817 MZC720803:MZC720817 NIY720803:NIY720817 NSU720803:NSU720817 OCQ720803:OCQ720817 OMM720803:OMM720817 OWI720803:OWI720817 PGE720803:PGE720817 PQA720803:PQA720817 PZW720803:PZW720817 QJS720803:QJS720817 QTO720803:QTO720817 RDK720803:RDK720817 RNG720803:RNG720817 RXC720803:RXC720817 SGY720803:SGY720817 SQU720803:SQU720817 TAQ720803:TAQ720817 TKM720803:TKM720817 TUI720803:TUI720817 UEE720803:UEE720817 UOA720803:UOA720817 UXW720803:UXW720817 VHS720803:VHS720817 VRO720803:VRO720817 WBK720803:WBK720817 WLG720803:WLG720817 WVC720803:WVC720817 J786339:J786353 IQ786339:IQ786353 SM786339:SM786353 ACI786339:ACI786353 AME786339:AME786353 AWA786339:AWA786353 BFW786339:BFW786353 BPS786339:BPS786353 BZO786339:BZO786353 CJK786339:CJK786353 CTG786339:CTG786353 DDC786339:DDC786353 DMY786339:DMY786353 DWU786339:DWU786353 EGQ786339:EGQ786353 EQM786339:EQM786353 FAI786339:FAI786353 FKE786339:FKE786353 FUA786339:FUA786353 GDW786339:GDW786353 GNS786339:GNS786353 GXO786339:GXO786353 HHK786339:HHK786353 HRG786339:HRG786353 IBC786339:IBC786353 IKY786339:IKY786353 IUU786339:IUU786353 JEQ786339:JEQ786353 JOM786339:JOM786353 JYI786339:JYI786353 KIE786339:KIE786353 KSA786339:KSA786353 LBW786339:LBW786353 LLS786339:LLS786353 LVO786339:LVO786353 MFK786339:MFK786353 MPG786339:MPG786353 MZC786339:MZC786353 NIY786339:NIY786353 NSU786339:NSU786353 OCQ786339:OCQ786353 OMM786339:OMM786353 OWI786339:OWI786353 PGE786339:PGE786353 PQA786339:PQA786353 PZW786339:PZW786353 QJS786339:QJS786353 QTO786339:QTO786353 RDK786339:RDK786353 RNG786339:RNG786353 RXC786339:RXC786353 SGY786339:SGY786353 SQU786339:SQU786353 TAQ786339:TAQ786353 TKM786339:TKM786353 TUI786339:TUI786353 UEE786339:UEE786353 UOA786339:UOA786353 UXW786339:UXW786353 VHS786339:VHS786353 VRO786339:VRO786353 WBK786339:WBK786353 WLG786339:WLG786353 WVC786339:WVC786353 J851875:J851889 IQ851875:IQ851889 SM851875:SM851889 ACI851875:ACI851889 AME851875:AME851889 AWA851875:AWA851889 BFW851875:BFW851889 BPS851875:BPS851889 BZO851875:BZO851889 CJK851875:CJK851889 CTG851875:CTG851889 DDC851875:DDC851889 DMY851875:DMY851889 DWU851875:DWU851889 EGQ851875:EGQ851889 EQM851875:EQM851889 FAI851875:FAI851889 FKE851875:FKE851889 FUA851875:FUA851889 GDW851875:GDW851889 GNS851875:GNS851889 GXO851875:GXO851889 HHK851875:HHK851889 HRG851875:HRG851889 IBC851875:IBC851889 IKY851875:IKY851889 IUU851875:IUU851889 JEQ851875:JEQ851889 JOM851875:JOM851889 JYI851875:JYI851889 KIE851875:KIE851889 KSA851875:KSA851889 LBW851875:LBW851889 LLS851875:LLS851889 LVO851875:LVO851889 MFK851875:MFK851889 MPG851875:MPG851889 MZC851875:MZC851889 NIY851875:NIY851889 NSU851875:NSU851889 OCQ851875:OCQ851889 OMM851875:OMM851889 OWI851875:OWI851889 PGE851875:PGE851889 PQA851875:PQA851889 PZW851875:PZW851889 QJS851875:QJS851889 QTO851875:QTO851889 RDK851875:RDK851889 RNG851875:RNG851889 RXC851875:RXC851889 SGY851875:SGY851889 SQU851875:SQU851889 TAQ851875:TAQ851889 TKM851875:TKM851889 TUI851875:TUI851889 UEE851875:UEE851889 UOA851875:UOA851889 UXW851875:UXW851889 VHS851875:VHS851889 VRO851875:VRO851889 WBK851875:WBK851889 WLG851875:WLG851889 WVC851875:WVC851889 J917411:J917425 IQ917411:IQ917425 SM917411:SM917425 ACI917411:ACI917425 AME917411:AME917425 AWA917411:AWA917425 BFW917411:BFW917425 BPS917411:BPS917425 BZO917411:BZO917425 CJK917411:CJK917425 CTG917411:CTG917425 DDC917411:DDC917425 DMY917411:DMY917425 DWU917411:DWU917425 EGQ917411:EGQ917425 EQM917411:EQM917425 FAI917411:FAI917425 FKE917411:FKE917425 FUA917411:FUA917425 GDW917411:GDW917425 GNS917411:GNS917425 GXO917411:GXO917425 HHK917411:HHK917425 HRG917411:HRG917425 IBC917411:IBC917425 IKY917411:IKY917425 IUU917411:IUU917425 JEQ917411:JEQ917425 JOM917411:JOM917425 JYI917411:JYI917425 KIE917411:KIE917425 KSA917411:KSA917425 LBW917411:LBW917425 LLS917411:LLS917425 LVO917411:LVO917425 MFK917411:MFK917425 MPG917411:MPG917425 MZC917411:MZC917425 NIY917411:NIY917425 NSU917411:NSU917425 OCQ917411:OCQ917425 OMM917411:OMM917425 OWI917411:OWI917425 PGE917411:PGE917425 PQA917411:PQA917425 PZW917411:PZW917425 QJS917411:QJS917425 QTO917411:QTO917425 RDK917411:RDK917425 RNG917411:RNG917425 RXC917411:RXC917425 SGY917411:SGY917425 SQU917411:SQU917425 TAQ917411:TAQ917425 TKM917411:TKM917425 TUI917411:TUI917425 UEE917411:UEE917425 UOA917411:UOA917425 UXW917411:UXW917425 VHS917411:VHS917425 VRO917411:VRO917425 WBK917411:WBK917425 WLG917411:WLG917425 WVC917411:WVC917425 J982947:J982961 IQ982947:IQ982961 SM982947:SM982961 ACI982947:ACI982961 AME982947:AME982961 AWA982947:AWA982961 BFW982947:BFW982961 BPS982947:BPS982961 BZO982947:BZO982961 CJK982947:CJK982961 CTG982947:CTG982961 DDC982947:DDC982961 DMY982947:DMY982961 DWU982947:DWU982961 EGQ982947:EGQ982961 EQM982947:EQM982961 FAI982947:FAI982961 FKE982947:FKE982961 FUA982947:FUA982961 GDW982947:GDW982961 GNS982947:GNS982961 GXO982947:GXO982961 HHK982947:HHK982961 HRG982947:HRG982961 IBC982947:IBC982961 IKY982947:IKY982961 IUU982947:IUU982961 JEQ982947:JEQ982961 JOM982947:JOM982961 JYI982947:JYI982961 KIE982947:KIE982961 KSA982947:KSA982961 LBW982947:LBW982961 LLS982947:LLS982961 LVO982947:LVO982961 MFK982947:MFK982961 MPG982947:MPG982961 MZC982947:MZC982961 NIY982947:NIY982961 NSU982947:NSU982961 OCQ982947:OCQ982961 OMM982947:OMM982961 OWI982947:OWI982961 PGE982947:PGE982961 PQA982947:PQA982961 PZW982947:PZW982961 QJS982947:QJS982961 QTO982947:QTO982961 RDK982947:RDK982961 RNG982947:RNG982961 RXC982947:RXC982961 SGY982947:SGY982961 SQU982947:SQU982961 TAQ982947:TAQ982961 TKM982947:TKM982961 TUI982947:TUI982961 UEE982947:UEE982961 UOA982947:UOA982961 UXW982947:UXW982961 VHS982947:VHS982961 VRO982947:VRO982961 WBK982947:WBK982961 WLG982947:WLG982961 WVC982947:WVC982961">
      <formula1>0</formula1>
      <formula2>100000</formula2>
    </dataValidation>
  </dataValidations>
  <pageMargins left="0.59055118110236227" right="0.59055118110236227" top="0.39370078740157483" bottom="0.47244094488188981" header="0.51181102362204722" footer="0.31496062992125984"/>
  <pageSetup paperSize="9" scale="63" fitToHeight="0" orientation="landscape" r:id="rId1"/>
  <headerFooter alignWithMargins="0">
    <oddFooter>&amp;L&amp;F, &amp;A&amp;RSeite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Antragsformular</vt:lpstr>
      <vt:lpstr>Kostenplan</vt:lpstr>
      <vt:lpstr>Finanzierungsplan</vt:lpstr>
      <vt:lpstr>Übersicht Personalausgaben</vt:lpstr>
      <vt:lpstr>MA in anderen Förderungen</vt:lpstr>
      <vt:lpstr>Antragsformular!Druckbereich</vt:lpstr>
      <vt:lpstr>Finanzierungsplan!Druckbereich</vt:lpstr>
      <vt:lpstr>Kostenplan!Druckbereich</vt:lpstr>
      <vt:lpstr>'MA in anderen Förderungen'!Druckbereich</vt:lpstr>
      <vt:lpstr>'Übersicht Personalausgaben'!Druckbereich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Dinger, Saskia (MFW)</dc:creator>
  <cp:lastModifiedBy>Winger, Thomas (WM)</cp:lastModifiedBy>
  <cp:lastPrinted>2021-08-13T19:24:36Z</cp:lastPrinted>
  <dcterms:created xsi:type="dcterms:W3CDTF">1996-10-14T23:33:28Z</dcterms:created>
  <dcterms:modified xsi:type="dcterms:W3CDTF">2021-08-16T13:41:26Z</dcterms:modified>
</cp:coreProperties>
</file>