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G:\Abteilung 4\Referat 46\Referatsablage\ESF IWB\Förderung\_REACT-EU\Betriebliche Weiterbildung\Antrag\"/>
    </mc:Choice>
  </mc:AlternateContent>
  <bookViews>
    <workbookView xWindow="-110" yWindow="-110" windowWidth="19430" windowHeight="10420" tabRatio="672"/>
  </bookViews>
  <sheets>
    <sheet name="Antrag" sheetId="1" r:id="rId1"/>
    <sheet name="Anlage 1" sheetId="2" r:id="rId2"/>
  </sheets>
  <definedNames>
    <definedName name="_xlnm.Print_Area" localSheetId="1">'Anlage 1'!$A$1:$L$70</definedName>
    <definedName name="_xlnm.Print_Titles" localSheetId="1">'Anlage 1'!$7:$7</definedName>
    <definedName name="gruppenfeld">#REF!</definedName>
    <definedName name="Z_4481A144_9F41_467F_B8BE_DB5FF0EB5EA4_.wvu.Cols" localSheetId="1" hidden="1">'Anlage 1'!$M:$M</definedName>
    <definedName name="Z_4481A144_9F41_467F_B8BE_DB5FF0EB5EA4_.wvu.Cols" localSheetId="0" hidden="1">Antrag!$K:$M</definedName>
    <definedName name="Z_4481A144_9F41_467F_B8BE_DB5FF0EB5EA4_.wvu.PrintArea" localSheetId="1" hidden="1">'Anlage 1'!$A$1:$L$68</definedName>
    <definedName name="Z_4481A144_9F41_467F_B8BE_DB5FF0EB5EA4_.wvu.PrintArea" localSheetId="0" hidden="1">Antrag!$A$1:$J$302</definedName>
    <definedName name="Z_4481A144_9F41_467F_B8BE_DB5FF0EB5EA4_.wvu.PrintTitles" localSheetId="1" hidden="1">'Anlage 1'!$7:$7</definedName>
  </definedNames>
  <calcPr calcId="162913" fullPrecision="0"/>
  <customWorkbookViews>
    <customWorkbookView name="wmwr - Persönliche Ansicht" guid="{4481A144-9F41-467F-B8BE-DB5FF0EB5EA4}" mergeInterval="0" personalView="1" maximized="1" windowWidth="1020" windowHeight="526" tabRatio="672"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87" i="1" l="1"/>
  <c r="B177" i="1"/>
  <c r="M13" i="2" l="1"/>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12" i="2"/>
  <c r="M11" i="2" l="1"/>
  <c r="M62" i="2"/>
  <c r="C68" i="2" s="1"/>
  <c r="M10" i="2"/>
  <c r="I204" i="1"/>
  <c r="J11" i="2"/>
  <c r="K11" i="2" s="1"/>
  <c r="J10" i="2"/>
  <c r="K10" i="2" s="1"/>
  <c r="J13" i="2"/>
  <c r="K13" i="2" s="1"/>
  <c r="J14" i="2"/>
  <c r="K14" i="2" s="1"/>
  <c r="J15" i="2"/>
  <c r="K15" i="2" s="1"/>
  <c r="J16" i="2"/>
  <c r="K16" i="2" s="1"/>
  <c r="J17" i="2"/>
  <c r="K17" i="2" s="1"/>
  <c r="J18" i="2"/>
  <c r="K18" i="2" s="1"/>
  <c r="J19" i="2"/>
  <c r="K19" i="2" s="1"/>
  <c r="J20" i="2"/>
  <c r="K20" i="2" s="1"/>
  <c r="J21" i="2"/>
  <c r="K21" i="2" s="1"/>
  <c r="J22" i="2"/>
  <c r="K22" i="2" s="1"/>
  <c r="J23" i="2"/>
  <c r="K23" i="2" s="1"/>
  <c r="J24" i="2"/>
  <c r="K24" i="2" s="1"/>
  <c r="J25" i="2"/>
  <c r="K25" i="2" s="1"/>
  <c r="J26" i="2"/>
  <c r="K26" i="2" s="1"/>
  <c r="J27" i="2"/>
  <c r="K27" i="2" s="1"/>
  <c r="J28" i="2"/>
  <c r="K28" i="2" s="1"/>
  <c r="J29" i="2"/>
  <c r="K29" i="2" s="1"/>
  <c r="J30" i="2"/>
  <c r="K30" i="2" s="1"/>
  <c r="J31" i="2"/>
  <c r="K31" i="2" s="1"/>
  <c r="J32" i="2"/>
  <c r="K32" i="2" s="1"/>
  <c r="J33" i="2"/>
  <c r="K33" i="2" s="1"/>
  <c r="J34" i="2"/>
  <c r="K34" i="2" s="1"/>
  <c r="J35" i="2"/>
  <c r="K35" i="2" s="1"/>
  <c r="J36" i="2"/>
  <c r="K36" i="2" s="1"/>
  <c r="J37" i="2"/>
  <c r="K37" i="2" s="1"/>
  <c r="J38" i="2"/>
  <c r="K38" i="2" s="1"/>
  <c r="J39" i="2"/>
  <c r="K39" i="2" s="1"/>
  <c r="J40" i="2"/>
  <c r="K40" i="2" s="1"/>
  <c r="J41" i="2"/>
  <c r="K41" i="2" s="1"/>
  <c r="J42" i="2"/>
  <c r="K42" i="2" s="1"/>
  <c r="J43" i="2"/>
  <c r="K43" i="2" s="1"/>
  <c r="J44" i="2"/>
  <c r="K44" i="2" s="1"/>
  <c r="J45" i="2"/>
  <c r="K45" i="2" s="1"/>
  <c r="J46" i="2"/>
  <c r="K46" i="2" s="1"/>
  <c r="J47" i="2"/>
  <c r="K47" i="2" s="1"/>
  <c r="J48" i="2"/>
  <c r="K48" i="2" s="1"/>
  <c r="J49" i="2"/>
  <c r="K49" i="2" s="1"/>
  <c r="J50" i="2"/>
  <c r="K50" i="2" s="1"/>
  <c r="J51" i="2"/>
  <c r="K51" i="2" s="1"/>
  <c r="J52" i="2"/>
  <c r="K52" i="2" s="1"/>
  <c r="J53" i="2"/>
  <c r="K53" i="2" s="1"/>
  <c r="J54" i="2"/>
  <c r="K54" i="2" s="1"/>
  <c r="J55" i="2"/>
  <c r="K55" i="2" s="1"/>
  <c r="J56" i="2"/>
  <c r="K56" i="2" s="1"/>
  <c r="J57" i="2"/>
  <c r="K57" i="2" s="1"/>
  <c r="J58" i="2"/>
  <c r="K58" i="2" s="1"/>
  <c r="J59" i="2"/>
  <c r="K59" i="2" s="1"/>
  <c r="J60" i="2"/>
  <c r="K60" i="2" s="1"/>
  <c r="J61" i="2"/>
  <c r="K61" i="2" s="1"/>
  <c r="J12" i="2"/>
  <c r="K12" i="2" s="1"/>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13" i="2"/>
  <c r="I12" i="2"/>
  <c r="I11" i="2"/>
  <c r="I10" i="2"/>
  <c r="D65" i="2"/>
  <c r="D63" i="2"/>
  <c r="H105" i="1" l="1"/>
  <c r="H137" i="1"/>
  <c r="D64" i="2" l="1"/>
  <c r="G174" i="1" s="1"/>
  <c r="K64" i="2" l="1"/>
  <c r="C70" i="2" s="1"/>
  <c r="C69" i="2" l="1"/>
  <c r="K66" i="2"/>
  <c r="K65" i="2"/>
  <c r="G144" i="1" l="1"/>
  <c r="G145" i="1"/>
  <c r="K67" i="2"/>
  <c r="G183" i="1" l="1"/>
  <c r="G147" i="1" l="1"/>
  <c r="G149" i="1"/>
</calcChain>
</file>

<file path=xl/sharedStrings.xml><?xml version="1.0" encoding="utf-8"?>
<sst xmlns="http://schemas.openxmlformats.org/spreadsheetml/2006/main" count="332" uniqueCount="245">
  <si>
    <t>Name</t>
  </si>
  <si>
    <t>PLZ, Ort</t>
  </si>
  <si>
    <t>Ort der Durchführung der Maßnahme</t>
  </si>
  <si>
    <t>Vorname</t>
  </si>
  <si>
    <t>Telefon</t>
  </si>
  <si>
    <t>Telefax</t>
  </si>
  <si>
    <t>Ort der Ablage der Belege</t>
  </si>
  <si>
    <t xml:space="preserve">Nr. </t>
  </si>
  <si>
    <t>5.</t>
  </si>
  <si>
    <t>2.</t>
  </si>
  <si>
    <t>1.</t>
  </si>
  <si>
    <t>Ort, Datum</t>
  </si>
  <si>
    <t>E-Mail</t>
  </si>
  <si>
    <t>10.</t>
  </si>
  <si>
    <t>4.</t>
  </si>
  <si>
    <t>04 Herstellung von Textilien und Bekleidung</t>
  </si>
  <si>
    <t>05 Fahrzeugbau</t>
  </si>
  <si>
    <t>Anlagen:</t>
  </si>
  <si>
    <t>Landeskreditbank Baden-Württemberg (L-Bank)
Bereich Finanzhilfen
Schlossplatz 10
76113 Karlsruhe</t>
  </si>
  <si>
    <t>Straße, Hausnummer</t>
  </si>
  <si>
    <t>►</t>
  </si>
  <si>
    <t xml:space="preserve">            Ja</t>
  </si>
  <si>
    <t xml:space="preserve">            Nein</t>
  </si>
  <si>
    <t>Wir bestätigen, dass …</t>
  </si>
  <si>
    <t>insgesamt</t>
  </si>
  <si>
    <t>11.</t>
  </si>
  <si>
    <t>Wir bestätigen, dass die in diesem Formular einschließlich aller Anlagen gemachten Angaben vollständig und richtig sind.</t>
  </si>
  <si>
    <t>Falls "Nein", benötigen wir keine weiteren Angaben.</t>
  </si>
  <si>
    <t>Falls "Nein", ändern Sie bitte Ihren Antrag dahingehend, 
dass nur Kurse angegeben sind, welche die o.g. Voraussetzungen erfüllen.</t>
  </si>
  <si>
    <t>Falls "Nein", ändern Sie bitte Ihren Antrag dahingehend, 
dass nur Kurse angegeben sind, welche die o.g. Voraussetzung erfüllen.</t>
  </si>
  <si>
    <t xml:space="preserve">         beim Antragsteller</t>
  </si>
  <si>
    <t xml:space="preserve">         am Ort der Maßnahme</t>
  </si>
  <si>
    <r>
      <t xml:space="preserve">      </t>
    </r>
    <r>
      <rPr>
        <b/>
        <sz val="12"/>
        <rFont val="Arial"/>
        <family val="2"/>
      </rPr>
      <t xml:space="preserve"> Ja</t>
    </r>
  </si>
  <si>
    <r>
      <t xml:space="preserve">      </t>
    </r>
    <r>
      <rPr>
        <b/>
        <sz val="12"/>
        <rFont val="Arial"/>
        <family val="2"/>
      </rPr>
      <t xml:space="preserve"> Nein</t>
    </r>
  </si>
  <si>
    <t>Kunden-Nummer der L-Bank    (falls bereits vorhanden)</t>
  </si>
  <si>
    <t>Jahre und</t>
  </si>
  <si>
    <t>Monate</t>
  </si>
  <si>
    <t>Zuschuss gesamt</t>
  </si>
  <si>
    <t>Antragsberechtigung</t>
  </si>
  <si>
    <t>Falls "Ja", benötigen wir keine weiteren Angaben.</t>
  </si>
  <si>
    <t>Falls "Nein", beantworten Sie bitte die nächste Frage.</t>
  </si>
  <si>
    <t>02 Fischerei und Aquakultur</t>
  </si>
  <si>
    <t>03 Herstellung von Nahrungs- und Futtermitteln, Getränkeherstellung</t>
  </si>
  <si>
    <t>06 Herstellung von Datenverarbeitungsgeräten, elektronischen und optischen Erzeugnissen</t>
  </si>
  <si>
    <t>07 Sonstiges nicht spezifiziertes verarbeitendes Gewerbe</t>
  </si>
  <si>
    <t>08 Baugewerbe/Bau</t>
  </si>
  <si>
    <t>09 Bergbau und Gewinnung von Steinen und Erden (einschließlich zwecks Energieerzeugung betriebener Bergbau)</t>
  </si>
  <si>
    <t>10 Energieversorgung</t>
  </si>
  <si>
    <t>11 Wasserversorgung, Abwasser- und Abfallentsorgung und Beseitigung von Umweltverschmutzungen</t>
  </si>
  <si>
    <t>12 Verkehr und Lagerei</t>
  </si>
  <si>
    <t>13 Informations- und Kommunikation, einschließlich Telekommunikation, Informationsdienstleistungen, Erbringung von Dienstleistungen der Informationstechnologie</t>
  </si>
  <si>
    <t>14 Handel</t>
  </si>
  <si>
    <t>15 Gastgewerbe/Beherbergung und Gastronomie</t>
  </si>
  <si>
    <t>16 Erbringung von Finanz- und Versicherungsdienstleistungen</t>
  </si>
  <si>
    <t>17 Grundstücks- und Wohnungswesen, Vermietung und wirtschaftliche Tätigkeiten</t>
  </si>
  <si>
    <t>18 Öffentliche Verwaltung</t>
  </si>
  <si>
    <t>19 Erziehung und Unterricht</t>
  </si>
  <si>
    <t>20 Gesundheits- und Sozialwesen</t>
  </si>
  <si>
    <t>21 Sozialwesen, öffentliche und persönliche Dienstleistungen</t>
  </si>
  <si>
    <t>22 Dienstleistungen im Zusammenhang mit Umwelt und Klimawandel</t>
  </si>
  <si>
    <t>23 Kunst, Unterhaltung, Kreativwirtschaft und Erholung</t>
  </si>
  <si>
    <t>24 Sonstige nicht spezifizierte Dienstleistungen</t>
  </si>
  <si>
    <t>Handelt es sich bei Ihrer Einrichtung um:</t>
  </si>
  <si>
    <t>eine öffentliche, private oder kirchliche Hochschule mit oder ohne staatliche Anerkennung oder um deren rechtlich unselbständigen Institute oder sonstigen rechtlich unselbständigen Einrichtungen?</t>
  </si>
  <si>
    <t>wenn ja, welche:</t>
  </si>
  <si>
    <t>männlich</t>
  </si>
  <si>
    <t>weiblich</t>
  </si>
  <si>
    <t>uns bekannt ist, dass wir verpflichtet sind, an Monitoring- und Evaluierungsmaßnahmen teilzunehmen sowie bei Prüfungen mitzuwirken und die erforderlichen Auskünfte zu erteilen.</t>
  </si>
  <si>
    <t>Antragsteller (Weiterbildungsträger)</t>
  </si>
  <si>
    <t>Webseite (soweit vorhanden)</t>
  </si>
  <si>
    <t xml:space="preserve">            Ja, des öffentlichen Rechts</t>
  </si>
  <si>
    <t xml:space="preserve">      falls ja, wie lange sind Sie schon mit Ihrem beruflichen Weiterbildungsangebot am Markt?</t>
  </si>
  <si>
    <t xml:space="preserve">            Ja, des privaten Rechts</t>
  </si>
  <si>
    <t>6.</t>
  </si>
  <si>
    <t>7.</t>
  </si>
  <si>
    <t>9.</t>
  </si>
  <si>
    <t xml:space="preserve"> +   </t>
  </si>
  <si>
    <t xml:space="preserve"> =  </t>
  </si>
  <si>
    <t>Gesamtausgaben</t>
  </si>
  <si>
    <t>2.1.</t>
  </si>
  <si>
    <t>2.2.</t>
  </si>
  <si>
    <t>Wirtschaftszweig:</t>
  </si>
  <si>
    <t>11.1.</t>
  </si>
  <si>
    <t>12.</t>
  </si>
  <si>
    <t>Querschnittsziele im ESF</t>
  </si>
  <si>
    <t>Gleichstellung von Frauen und Männern</t>
  </si>
  <si>
    <t>Chancengleichheit und Nichtdiskriminierung</t>
  </si>
  <si>
    <t>Sind entsprechende Maßnahmen geplant, um den Anteil an Teilnehmer/innen mit Migrationshintergrund zu erhöhen?</t>
  </si>
  <si>
    <t>uns bekannt ist, dass im Falle einer Zuschussgewährung ein separates Buchführungssystem oder ein geeigneter Buchführungscode zu verwenden ist.</t>
  </si>
  <si>
    <t>uns bekannt ist, dass der Zuschuss vom Zuwendungsempfänger vorfinanziert werden muss und eventuell anfallende Finanzierungskosten nicht erstattet werden.</t>
  </si>
  <si>
    <t>Name der verantwortlichen Ansprechperson</t>
  </si>
  <si>
    <t xml:space="preserve">         an anderer Stelle, bitte Name und Anschrift angeben: </t>
  </si>
  <si>
    <t>Bitte schätzen Sie, wie hoch der Anteil an Kursteilnehmer/innen mit Migrationshintergrund sein wird:</t>
  </si>
  <si>
    <t>Evaluation und Monitoring</t>
  </si>
  <si>
    <t>Publizitätspflichten</t>
  </si>
  <si>
    <t>uns bekannt ist, dass die Erfüllung der Publizitätspflichten in geeigneter Weise zu dokumentieren ist (beispielsweise Belegexemplare, Screenshot, Fotodokumentation oder ähnliches).</t>
  </si>
  <si>
    <t>Aufbewahrungspflicht</t>
  </si>
  <si>
    <t xml:space="preserve"> + private Kofinanzierung (i.d.R.)</t>
  </si>
  <si>
    <t>Ausgaben, Zuschuss und Finanzierung</t>
  </si>
  <si>
    <t>Enthält der Antrag Kurse zu Themen, die zum Ziel der Nachhaltigkeit im Sinne des Schutzes der Umwelt und der Verbesserung ihrer Qualität beitragen (z.B. CO2-Reduzierung)?</t>
  </si>
  <si>
    <r>
      <t xml:space="preserve">Anteil Kursteilnehmer/innen mit Migrationshintergrund </t>
    </r>
    <r>
      <rPr>
        <sz val="12"/>
        <rFont val="Arial"/>
        <family val="2"/>
      </rPr>
      <t>(Angabe in %):</t>
    </r>
  </si>
  <si>
    <t>private Kofinanzierung (i.d.R.)</t>
  </si>
  <si>
    <t xml:space="preserve">Monitoring: Angaben zu den Teilnehmer-Stammblattdaten sowie Output- und  Ergebnisindikatoren
</t>
  </si>
  <si>
    <t>Insbesondere wenn der Anteil an Kursteilnehmer/innen mit Migrationshintergrund 25% nicht erreicht, empfehlen wir, durch geeignete Maßnahmen, bspw. Didaktik oder Marketing, den Anteil zu steigern.</t>
  </si>
  <si>
    <t>8.</t>
  </si>
  <si>
    <t>9.1.</t>
  </si>
  <si>
    <t>9.2.</t>
  </si>
  <si>
    <r>
      <rPr>
        <b/>
        <sz val="12"/>
        <rFont val="Arial"/>
        <family val="2"/>
      </rPr>
      <t>Teilnehmer/innen mit Stammblattdaten</t>
    </r>
    <r>
      <rPr>
        <i/>
        <sz val="12"/>
        <rFont val="Arial"/>
        <family val="2"/>
      </rPr>
      <t xml:space="preserve">
</t>
    </r>
  </si>
  <si>
    <r>
      <t xml:space="preserve">      </t>
    </r>
    <r>
      <rPr>
        <b/>
        <sz val="12"/>
        <rFont val="Arial"/>
        <family val="2"/>
      </rPr>
      <t xml:space="preserve"> Ja </t>
    </r>
  </si>
  <si>
    <t>Wie viele Teilnehmer/innen werden schätzungsweise über Kurse, die zu dem Ziel der ökologischen Nachhaltigkeit beitragen, erreicht (Angabe in %)?</t>
  </si>
  <si>
    <r>
      <t xml:space="preserve">Zielgruppen
</t>
    </r>
    <r>
      <rPr>
        <b/>
        <u/>
        <sz val="10"/>
        <rFont val="Arial"/>
        <family val="2"/>
      </rPr>
      <t/>
    </r>
  </si>
  <si>
    <t xml:space="preserve">Bitte wählen Sie mithilfe des Dropdown die zutreffende Branche aus! </t>
  </si>
  <si>
    <t xml:space="preserve">Tragen Kurse zur Verbesserung des beruflichen Fortkommens von Frauen bei?
</t>
  </si>
  <si>
    <t>1.)</t>
  </si>
  <si>
    <t>2.)</t>
  </si>
  <si>
    <t>nein</t>
  </si>
  <si>
    <t xml:space="preserve">     ja</t>
  </si>
  <si>
    <r>
      <t xml:space="preserve">Verfolgen Sie mit Kursen hinsichtlich der Gleichstellung von Frauen und Männern eines der beiden Ziele? </t>
    </r>
    <r>
      <rPr>
        <i/>
        <sz val="10"/>
        <rFont val="Arial"/>
        <family val="2"/>
      </rPr>
      <t>(Mehrfachnennungen möglich)</t>
    </r>
    <r>
      <rPr>
        <sz val="12"/>
        <rFont val="Arial"/>
        <family val="2"/>
      </rPr>
      <t xml:space="preserve">
</t>
    </r>
  </si>
  <si>
    <t>Soll-Wert</t>
  </si>
  <si>
    <r>
      <t>Ergebnisindikator: "Teilnehmer/-innen, die nach ihrer Teilnahme eine Qualifizierung</t>
    </r>
    <r>
      <rPr>
        <b/>
        <sz val="12"/>
        <color rgb="FF0070C0"/>
        <rFont val="Arial"/>
        <family val="2"/>
      </rPr>
      <t xml:space="preserve"> </t>
    </r>
    <r>
      <rPr>
        <b/>
        <sz val="12"/>
        <rFont val="Arial"/>
        <family val="2"/>
      </rPr>
      <t>erlangen."</t>
    </r>
  </si>
  <si>
    <t>Im Falle einer Bewilligung erhalten Sie zusammen mit dem Bewilligungsbescheid Informationen über den Zugang zum ZuMa-System.</t>
  </si>
  <si>
    <t xml:space="preserve"> = Gesamtausgaben / Kursgebühren gesamt</t>
  </si>
  <si>
    <r>
      <t xml:space="preserve">Kursbezeichnung </t>
    </r>
    <r>
      <rPr>
        <sz val="12"/>
        <rFont val="Arial"/>
        <family val="2"/>
      </rPr>
      <t xml:space="preserve">(hieraus muss der thematische Schwerpunkt eindeutig hervorgehen) </t>
    </r>
  </si>
  <si>
    <t>01 Land- und Forstwirtschaft</t>
  </si>
  <si>
    <t>uns bekannt ist, dass alle Belege, Verträge und sonstige mit dem Zuschuss zusammenhängenden Unterlagen mindestens bis 31.12.2028 aufbewahrt werden müssen. Uns ist zudem bekannt, dass wir sie jederzeit vollständig zu Prüfungen bereitstellen können müssen und jede Änderung des Aufbewahrungsortes der L-Bank mitzuteilen haben. 
Diese Pflicht bleibt bei Betriebsänderungen unverändert bestehen (z.B. Einschränkung, Stilllegung, Verlegung des ganzen Betriebs oder wesentlicher Betriebsteile). Die Unterlagen müssen bei Betriebsänderungen ebenfalls bis 31.12.2028 aufbewahrt werden und jederzeit vollständig zur Prüfung bereitgestellt werden können. Jede Änderung des Aufbewahrungsortes ist auch bei Betriebsänderungen der L-Bank mitzuteilen. 
Falls sich die Aufbewahrungsfrist ändert, erfolgt eine entsprechende Information.</t>
  </si>
  <si>
    <t>Zuschuss</t>
  </si>
  <si>
    <t>Wie planen Sie, bei digitalen Lernformaten die Anwesenheit der Teilnehmer/innen zu dokumentieren?</t>
  </si>
  <si>
    <t>Die folgenden Beträge werden automatisch aus der ausgefüllten Anlage übernommen.</t>
  </si>
  <si>
    <t>Kalkulierte Anzahl von Kursen</t>
  </si>
  <si>
    <t>Zielgruppe sind Mitarbeiter/innen bzw. Betriebsangehörige von Betrieben in Baden-Württemberg, die an einer einzelbetrieblichen Anpassungsfortbildung teilnehmen.</t>
  </si>
  <si>
    <t>- Kurse, die der allgemeinen Lebensführung dienen, zum Beispiel Kurse, die der Erholung, 
  der Unterhaltung, der privaten Haushaltsführung oder der sportlichen und künstlerischen Betätigung 
  dienen.
- Kurse, in denen Inhalte oder Methoden oder die Technologie von L. Ron Hubbard angewandt,
  gelehrt oder in sonstiger Weise verbreitet werden.
- Kurse, in denen menschenverachtendes, extremistisches oder sexistisches Gedankengut gelehrt
  oder in sonstiger Weise verbreitet wird.</t>
  </si>
  <si>
    <t>Unterschriebene manuelle Erfassung (Name geschulter Betrieb, Kursdatum, Schulungsthema)</t>
  </si>
  <si>
    <t>Falls "Nein", ändern Sie bitte Ihren Antrag dahingehend, dass nur Kurse angegeben sind, deren Kursgebühr o.g. Regelungen entsprechen.</t>
  </si>
  <si>
    <t>De-minimis-Beihilfe</t>
  </si>
  <si>
    <t>9.3.</t>
  </si>
  <si>
    <t>9.4.</t>
  </si>
  <si>
    <t>9.5.</t>
  </si>
  <si>
    <t>12.1.</t>
  </si>
  <si>
    <t>12.2.</t>
  </si>
  <si>
    <t>12.3.</t>
  </si>
  <si>
    <t>falls bereits vorhanden: Unterlagen des Veranstalters, aus der Schulungsthema und Schulungsinhalt ersichtlich sind</t>
  </si>
  <si>
    <t>Anzahl der für diesen Kurs geplanten Betriebe</t>
  </si>
  <si>
    <t>Dauer des Einzelkurses in Unterrichts-einheiten (UE)</t>
  </si>
  <si>
    <t>einen Weiterbildungsträger, der Produkte herstellt, vertreibt oder vermarktet und deren Anwendung schult?</t>
  </si>
  <si>
    <t>Wir beantragen die Befugnis, die erforderlichen Verwaltungsaufgaben zur Umsetzung der De-minimis-Beihilfen entsprechend dem Merkblatt zum Förderprogramm Betriebliche Weiterbildung und der dort genannten beihilferechtlichen Vorschriften umzusetzen (§44 Abs. 3 LHO).</t>
  </si>
  <si>
    <r>
      <t>Nicht gefördert werden:</t>
    </r>
    <r>
      <rPr>
        <i/>
        <sz val="12"/>
        <rFont val="Arial"/>
        <family val="2"/>
      </rPr>
      <t xml:space="preserve">
- Kurse, die den Verkauf, den Vertrieb oder die Anwendung von eigenen Produkten schulen.
- Schulungen zur Erlangung eines Führerscheins oder einer Fahrerlaubnis (betriebliche 
  Anpassungsfortbildungen für Berufskraftfahrer/innen sind förderfähig).</t>
    </r>
  </si>
  <si>
    <t>Bitte beachten Sie, dass im Falle einer Bewilligung umfangreiche Pflichten auf Sie zukommen, u.a. zur Erhebung von Daten über die Teilnehmer/innen. Des Weiteren sind Sie verpflichtet, an Monitoring- und Evaluationsmaßnahmen teilzunehmen sowie bei Prüfungen mitzuwirken. Die Erfüllung dieser Pflichten wird Ihnen nicht vergütet, die hierfür anfallenden Kosten dürfen auch nicht in irgendeiner Weise an die Fachkursteilnehmer/innen weitergegeben werden.</t>
  </si>
  <si>
    <t>Der Outputindikator wird pro Bewilligungsbescheid über die Upload-Tabelle ermittelt. Teilnehmer/innen, die mehrfach im Rahmen einer Bewilligung an einer betrieblichen Weiterbildung teilnehmen, sind nur ein einziges Mal in die Upload-Tabelle aufzunehmen und zählen nur einmal zum Output.
Nur Teilnehmer/innen, für die ein vollständiger Teilnahmefragebogen vorliegt, zählen in den Output.</t>
  </si>
  <si>
    <t>kalkulierte Anzahl von Kursteilnehmenden</t>
  </si>
  <si>
    <t>kalkulierte Anzahl von zu schulenden Betrieben</t>
  </si>
  <si>
    <t>Falls "Ja", beantworten Sie bitte die nächste Frage.</t>
  </si>
  <si>
    <t>Angaben zu den beantragten Kursen Betriebliche Weiterbildung</t>
  </si>
  <si>
    <r>
      <t>Sind die beantragten Kurse betriebliche Anpassungsfortbildungen, die dem Erwerb, dem Erhalt oder der Erweiterung von beruflichen Kenntnissen, Fähigkeiten, Fertigkeiten und Kompetenzen dienen?</t>
    </r>
    <r>
      <rPr>
        <b/>
        <i/>
        <u/>
        <sz val="12"/>
        <rFont val="Arial"/>
        <family val="2"/>
      </rPr>
      <t/>
    </r>
  </si>
  <si>
    <t>Bestätigung über digitales Anwesenheitsverfahren (mit Unterschrift der Dozent/innen oder Mitarbeiter/in des Antragstellers)</t>
  </si>
  <si>
    <r>
      <rPr>
        <b/>
        <sz val="12"/>
        <rFont val="Arial"/>
        <family val="2"/>
      </rPr>
      <t>Anzahl der förderfähigen Kurse</t>
    </r>
    <r>
      <rPr>
        <sz val="12"/>
        <rFont val="Arial"/>
        <family val="2"/>
      </rPr>
      <t xml:space="preserve"> (Wert wird automatisch aus der ausgefüllten Anlage 1 übernommen). </t>
    </r>
  </si>
  <si>
    <t>Bitte geben Sie hier die Anzahl der Kursteilnehmer/innen aufgeschlüsselt nach dem Geschlecht an (geschätzt):</t>
  </si>
  <si>
    <t>Finanzierungsübersicht über die mit diesem Antrag beantragten Kurse:</t>
  </si>
  <si>
    <t>Von allen Kursteilnehmer/innen, die acht Unterrichtseinheiten oder länger geschult werden, sind umfangreiche personenbezogene Stammdaten zu erheben und elektronisch über das ZuMa-System zu erfassen und zu übermitteln. 
Für jede/n Kursteilnehmer/in ist während des Bewilligungszeitraumes (pro Bewilligung) einmal ein Stammblatt zu erfassen. Dies gilt auch, wenn Teilnehmer/innen an mehreren Schulungen innerhalb eines Bewilligungszeitraumes teilnehmen. Es bleibt bei einem einzigen Stammblatt pro Teilnehmer/in.</t>
  </si>
  <si>
    <t>Berechnung des Outputindikators: Wie viele in den Output zählende Kursteilnehmer/innen werden voraussichtlich an den geplanten Kursen teilnehmen?</t>
  </si>
  <si>
    <r>
      <rPr>
        <sz val="12"/>
        <rFont val="Arial"/>
        <family val="2"/>
      </rPr>
      <t>wir von dem</t>
    </r>
    <r>
      <rPr>
        <b/>
        <sz val="12"/>
        <rFont val="Arial"/>
        <family val="2"/>
      </rPr>
      <t xml:space="preserve"> Merkblatt zum Förderprogramm Betriebliche Weiterbildung </t>
    </r>
    <r>
      <rPr>
        <sz val="12"/>
        <rFont val="Arial"/>
        <family val="2"/>
      </rPr>
      <t>Kenntnis genommen haben und die Bestimmungen beachten werden.</t>
    </r>
  </si>
  <si>
    <t xml:space="preserve">wir die notwendige Zuverlässigkeit besitzen, insbesondere die Gewähr für eine merkblattkonforme Durchführung der Förderung Betriebliche Weiterbildung bieten. </t>
  </si>
  <si>
    <t xml:space="preserve">uns bekannt ist, dass die Bewilligungsbehörde im Falle des Vorliegens von Anhaltspunkten für eine nicht merkblattkonforme Durchführung der Förderung Betriebliche Weiterbildung entscheiden kann, dass wir während der Laufzeit des Förderprogramms nicht mehr bezuschusst werden.  </t>
  </si>
  <si>
    <t>uns bekannt ist, dass weitere Vergünstigungen wie zum Beispiel Preisnachlässe für Frühbucher-, Mitglieder- und Treuerabatte des Weiterbildungsträgers die zuschussfähige Kursgebühr verringern.</t>
  </si>
  <si>
    <r>
      <t xml:space="preserve">in der </t>
    </r>
    <r>
      <rPr>
        <b/>
        <sz val="12"/>
        <rFont val="Arial"/>
        <family val="2"/>
      </rPr>
      <t>Rechnung</t>
    </r>
    <r>
      <rPr>
        <sz val="12"/>
        <rFont val="Arial"/>
        <family val="2"/>
      </rPr>
      <t xml:space="preserve"> die volle Kursgebühr, alle weiteren Vergünstigungen sowie der Zuschuss jeweils getrennt ausgewiesen werden. Der Zuschuss muss von uns in voller Höhe an die Betriebe weitergegeben werden. Dieses wird von uns in der Rechnung durch Absetzung des Zuschusses von der Kursgebühr erfolgen.
Uns ist bekannt, dass es grundsätzlich unzulässig ist, die volle Kursgebühr von den Betrieben zu erheben und den Zuschuss zu einem späteren Zeitpunkt zu erstatten.</t>
    </r>
  </si>
  <si>
    <t xml:space="preserve">der in der Anlage 1 in der Spalte "Kursgebühr pro Kurs" ausgewiesene Betrag ohne Mehrwertsteuer und ohne Übernachtungskosten angegeben ist. </t>
  </si>
  <si>
    <t>uns bekannt ist, dass Bewirtungen für Teilnehmende nur bezuschusst werden, soweit sie in den erhobenen Kursgebühren enthalten sind.</t>
  </si>
  <si>
    <t>uns bekannt ist, dass im Falle einer Zuschussgewährung umfangreiche Pflichten u.a. zur Erhebung von Daten über Kursteilnehmer/innen auf uns zukommen.</t>
  </si>
  <si>
    <t>uns bekannt ist, dass wir im Falle einer Zuschussgewährung im Rahmen der Datenerfassung verpflichtet sind, alle Kursteilnehmer/innen über die Notwendigkeit, die Rechtmäßigkeit und den Umfang der Datenerhebung zu informieren sowie diese über deren Monitoring- und Evaluationspflichten aufzuklären.</t>
  </si>
  <si>
    <t>wir im Falle einer Zuschussgewährung einverstanden sind, dass u.a. der Name des Zuwendungsempfängers und Postleitzahl, die Bezeichnung des Vorhabens (Förderprogramm Betriebliche Weiterbildung), der Durchführungszeitraum und die förderfähigen Ausgaben in einer "Liste der Vorhaben" aufgenommen und veröffentlicht werden.</t>
  </si>
  <si>
    <t>uns bekannt ist, dass wir, sofern wir eine Webseite betreiben, verpflichtet sind, dort eine kurze Beschreibung einzustellen, aus der die Ziele und Ergebnisse des Förderprogramms Betriebliche Weiterbildung sowie die finanzielle Unterstützung durch die EU hervorgehen.</t>
  </si>
  <si>
    <t>Rechnungsstellung</t>
  </si>
  <si>
    <t>Aufstellung der geplanten Kurse Betriebliche Weiterbildung (siehe Anlage 1)</t>
  </si>
  <si>
    <t>Kurs 1</t>
  </si>
  <si>
    <t>Kurs 2</t>
  </si>
  <si>
    <t>Bsp.</t>
  </si>
  <si>
    <t>einen Weiterbildungsträger, über dessen Vermögen ein Insolvenz- oder Vergleichsverfahren beantragt oder eröffnet worden ist?</t>
  </si>
  <si>
    <t>In der überbetrieblichen Fachkursförderung sind Menschen mit Migrationshintergrund unterrepräsentiert im Vergleich zu ihrem Anteil an den Erwerbstätigen. Ein hoher Anteil von Menschen mit Migrationshintergrund, die an betrieblichen Weiterbildungen teilnehmen, ist erwünscht.</t>
  </si>
  <si>
    <r>
      <t xml:space="preserve">Das Querschnittsziel "Gleichstellung von Frauen und Männern" zielt darauf ab, einen
Beitrag zur gleichen wirtschaftlichen Unabhängigkeit von Frauen und Männern zu
leisten. In diesem Zusammenhang sollen sich Frauen und Männer in gleichem Maß weiterqualifizieren können. 
Dies beinhaltet auch, eine gute Vereinbarkeit von Weiterbildung und Familie anzustreben. 
Beispiele für Instrumente und Methoden finden Sie in der Online-Materialsammlung der Agentur für Querschnittsziele im ESF auf der Webseite </t>
    </r>
    <r>
      <rPr>
        <i/>
        <sz val="12"/>
        <rFont val="Arial"/>
        <family val="2"/>
      </rPr>
      <t xml:space="preserve">
</t>
    </r>
  </si>
  <si>
    <r>
      <t xml:space="preserve">wir damit einverstanden sind, dass die für Verwaltungs-, Monitoring- und Evaluierungs- sowie Prüfzwecke notwendigen Daten edv-technisch erfasst und verarbeitet werden.
</t>
    </r>
    <r>
      <rPr>
        <sz val="12"/>
        <rFont val="Arial"/>
        <family val="2"/>
      </rPr>
      <t xml:space="preserve">
</t>
    </r>
  </si>
  <si>
    <r>
      <t xml:space="preserve">Wir weisen Sie insbesondere auf folgende </t>
    </r>
    <r>
      <rPr>
        <b/>
        <i/>
        <sz val="12"/>
        <rFont val="Arial"/>
        <family val="2"/>
      </rPr>
      <t>Datenschutzerklärungen</t>
    </r>
    <r>
      <rPr>
        <i/>
        <sz val="12"/>
        <rFont val="Arial"/>
        <family val="2"/>
      </rPr>
      <t xml:space="preserve"> hin:</t>
    </r>
  </si>
  <si>
    <t xml:space="preserve">1. Datenschutzerklärung für den ESF-Baden-Württemberg auf </t>
  </si>
  <si>
    <t>2. Datenschutzerklärung der L-Bank auf</t>
  </si>
  <si>
    <r>
      <t xml:space="preserve">Sind Sie ein öffentlicher oder privater Weiterbildungsträger?
</t>
    </r>
    <r>
      <rPr>
        <i/>
        <sz val="10"/>
        <rFont val="Arial"/>
        <family val="2"/>
      </rPr>
      <t>Antragsberechtigt sind öffentliche und private Weiterbildungsträger, die mit ihrem beruflichen Weiterbildungsangebot schon mindestens 3 Jahre am Markt sind. Nicht antragsberechtigt sind die unter Nr. 2.2. genannten Einrichtungen.</t>
    </r>
  </si>
  <si>
    <r>
      <t>Bieten Sie ausschließlich Kurse an, die eine Veranstaltungsdauer von mindestens 8 Unterrichtseinheiten haben?</t>
    </r>
    <r>
      <rPr>
        <i/>
        <sz val="12"/>
        <color theme="1"/>
        <rFont val="Arial"/>
        <family val="2"/>
      </rPr>
      <t xml:space="preserve"> </t>
    </r>
  </si>
  <si>
    <t>Hinweis: Eine Unterrichtseinheit umfasst i.d.R. nicht weniger als 45 Minuten.
Förderfähig sind Präsenzformate und digitale Formate sowie Kombinationen hiervon (Blended Learning). Bei Kursen, die als Blended Learning angeboten werden, sowie bei digitalen Lernformaten gelten als Unterrichtseinheiten ausschließlich die Präsenzzeiten vor Ort bzw. die Teile eines digitalen Lernformates, in denen reale Dozent/innen in Echtzeit eingesetzt sind. Auch gemeinsame Gruppenarbeit im Rahmen eines Online-Kurses unter der Anleitung/Betreuung eines/r Dozenten/in zählen zu den Unterrichtseinheiten. Individuelle Selbstlernphasen mit Online-Material (ohne reale/n Dozent/in) zählen nicht zu den Unterrichtseinheiten.</t>
  </si>
  <si>
    <r>
      <t xml:space="preserve">Antrag </t>
    </r>
    <r>
      <rPr>
        <b/>
        <sz val="16"/>
        <rFont val="Arial"/>
        <family val="2"/>
      </rPr>
      <t xml:space="preserve">
auf Gewährung eines Zuschusses nach dem
</t>
    </r>
    <r>
      <rPr>
        <b/>
        <sz val="20"/>
        <rFont val="Arial"/>
        <family val="2"/>
      </rPr>
      <t>Förderprogramm "Betriebliche Weiterbildung"</t>
    </r>
    <r>
      <rPr>
        <b/>
        <sz val="16"/>
        <rFont val="Arial"/>
        <family val="2"/>
      </rPr>
      <t xml:space="preserve">
</t>
    </r>
    <r>
      <rPr>
        <b/>
        <sz val="14"/>
        <rFont val="Arial"/>
        <family val="2"/>
      </rPr>
      <t>finanziert im Rahmen des Europäischen Sozialfonds 
als Teil der Reaktion der Union auf die COVID-19-Pandemie (REACT-EU), 
Ziel "Investitionen in Wachstum und Beschäftigung"</t>
    </r>
  </si>
  <si>
    <t xml:space="preserve">Hierfür finden Sie 
  • den Teilnahmefragebogen
  • die Erläuterungen zur Datenerhebung
  • weitere Unterlagen 
unter folgendem Link: 
</t>
  </si>
  <si>
    <t>Bitte füllen Sie hierzu die Anlage 1 aus.</t>
  </si>
  <si>
    <t>Bitte beachten Sie, dass 
- die nicht über den Zuschuss gedeckten Kursgebühren von den Betrieben oder sonstigen Dritten zu 
  finanzieren sind;
- ein Zuschuss unter 20.000 € grundsätzlich nicht bewilligt wird.</t>
  </si>
  <si>
    <t>Bitte schätzen Sie hier die Anzahl der Kursteilnehmer/innen,
die zwei oder mehr Kurse belegen:</t>
  </si>
  <si>
    <r>
      <t>Anzahl der Kursteilnehmer/innen, inklusive Mehrfachteilnahmen:
(</t>
    </r>
    <r>
      <rPr>
        <i/>
        <sz val="12"/>
        <rFont val="Arial"/>
        <family val="2"/>
      </rPr>
      <t>Wert wird automatisch aus Anlage 1 übernommen)</t>
    </r>
  </si>
  <si>
    <t>Zuschuss 
pro Einzelkurs</t>
  </si>
  <si>
    <t>Anzahl der insgesamt geplanten Kurse</t>
  </si>
  <si>
    <t>Spalte M ausblenden!</t>
  </si>
  <si>
    <t>bis</t>
  </si>
  <si>
    <t>Datum des ersten geplanten Kurstags</t>
  </si>
  <si>
    <t>Datum des letzten geplanten Kurstags</t>
  </si>
  <si>
    <t>Anlage 1: Aufstellung der geplanten Kurse Betriebliche Weiterbildung für den Durchführungszeitraum:</t>
  </si>
  <si>
    <r>
      <t xml:space="preserve">Im ESF werden die Themen </t>
    </r>
    <r>
      <rPr>
        <b/>
        <i/>
        <sz val="12"/>
        <rFont val="Arial"/>
        <family val="2"/>
      </rPr>
      <t>Gleichstellung von Frauen und Männern</t>
    </r>
    <r>
      <rPr>
        <i/>
        <sz val="12"/>
        <rFont val="Arial"/>
        <family val="2"/>
      </rPr>
      <t xml:space="preserve">, </t>
    </r>
    <r>
      <rPr>
        <b/>
        <i/>
        <sz val="12"/>
        <rFont val="Arial"/>
        <family val="2"/>
      </rPr>
      <t>Chancengleichheit und Nichtdiskriminierung</t>
    </r>
    <r>
      <rPr>
        <i/>
        <sz val="12"/>
        <rFont val="Arial"/>
        <family val="2"/>
      </rPr>
      <t xml:space="preserve"> sowie </t>
    </r>
    <r>
      <rPr>
        <b/>
        <i/>
        <sz val="12"/>
        <rFont val="Arial"/>
        <family val="2"/>
      </rPr>
      <t>ökologische Nachhaltigkeit</t>
    </r>
    <r>
      <rPr>
        <i/>
        <sz val="12"/>
        <rFont val="Arial"/>
        <family val="2"/>
      </rPr>
      <t xml:space="preserve"> als Querschnittsziele verfolgt. 
</t>
    </r>
    <r>
      <rPr>
        <b/>
        <i/>
        <sz val="12"/>
        <rFont val="Arial"/>
        <family val="2"/>
      </rPr>
      <t>Vor diesem Hintergrund sollen sich die Weiterbildungsveranstalter bei der didaktischen und organisatorischen Ausgestaltung von Kursen auch an den spezifischen Bedürfnissen von älteren Beschäftigten, Erwerbstätigen mit Migrationshintergrund sowie An- und Ungelernten orientieren.</t>
    </r>
    <r>
      <rPr>
        <i/>
        <sz val="12"/>
        <rFont val="Arial"/>
        <family val="2"/>
      </rPr>
      <t xml:space="preserve">
Umfangreiche Unterlagen zu den Querschnittszielen finden Sie in der </t>
    </r>
    <r>
      <rPr>
        <b/>
        <i/>
        <sz val="12"/>
        <rFont val="Arial"/>
        <family val="2"/>
      </rPr>
      <t>Online-Materialsammlung</t>
    </r>
    <r>
      <rPr>
        <i/>
        <sz val="12"/>
        <rFont val="Arial"/>
        <family val="2"/>
      </rPr>
      <t xml:space="preserve"> der Agentur für Querschnittsziele im ESF auf der Webseite:
</t>
    </r>
  </si>
  <si>
    <t>F = interner Hinweis für die L-Bank (Feld der 113-Felder-Liste)</t>
  </si>
  <si>
    <t>F</t>
  </si>
  <si>
    <t>Die Upload-Tabelle wird auf dem ZuMa-Portal der L-Bank (https://zuma.l-bank.de), die Kontaktdaten-Tabelle auf dem ISG-Portal (https://www.isg-institut.de/bw) zur Verfügung gestellt.</t>
  </si>
  <si>
    <t>Die Angaben aus dem Teilnahmefragebogen müssen in die beiden Tabellen überführt werden. Die befüllten Tabellen sind mehrfach jährlich zeitgleich mit gleichem Datenstand auf das ZuMa-Portal bzw. das ISG-Portal hochzuladen.</t>
  </si>
  <si>
    <r>
      <rPr>
        <sz val="10"/>
        <rFont val="Arial"/>
        <family val="2"/>
      </rPr>
      <t>F</t>
    </r>
    <r>
      <rPr>
        <b/>
        <sz val="12"/>
        <rFont val="Arial"/>
        <family val="2"/>
      </rPr>
      <t xml:space="preserve"> 11.3.</t>
    </r>
  </si>
  <si>
    <r>
      <rPr>
        <sz val="10"/>
        <rFont val="Arial"/>
        <family val="2"/>
      </rPr>
      <t>F</t>
    </r>
    <r>
      <rPr>
        <b/>
        <sz val="12"/>
        <rFont val="Arial"/>
        <family val="2"/>
      </rPr>
      <t xml:space="preserve"> 11.2.</t>
    </r>
  </si>
  <si>
    <t>13.</t>
  </si>
  <si>
    <t>Digitale Wirtschaft (REACT-EU-Ziel)</t>
  </si>
  <si>
    <t>Enthält der Antrag Kurse zu Themen, die den Übergang zu einer digitalen Wirtschaft unterstützen?</t>
  </si>
  <si>
    <r>
      <t xml:space="preserve">wir uns verpflichten, eine Vorlage für das REACT-EU-Plakat, die wir unter </t>
    </r>
    <r>
      <rPr>
        <u/>
        <sz val="12"/>
        <rFont val="Arial"/>
        <family val="2"/>
      </rPr>
      <t>www.esf-bw.de</t>
    </r>
    <r>
      <rPr>
        <sz val="12"/>
        <rFont val="Arial"/>
        <family val="2"/>
      </rPr>
      <t xml:space="preserve"> finden, mit Informationen zu unseren Kursen zu ergänzen und gut sichtbar bspw. in den Kursräumen oder im Eingangsbereich während der Durchführung unseres Förderprogramms Betriebliche Weiterbildung auszuhängen.</t>
    </r>
  </si>
  <si>
    <t>Unterschrift des/der Antragstellenden</t>
  </si>
  <si>
    <t>Bitte geben Sie möglichst realistische Schätzungen ab.</t>
  </si>
  <si>
    <r>
      <t>Förderfähig sind nur Betriebe, die den maximalen Betrag für De-minimis-Beihilfen nicht überschreiten.
Liegen die Voraussetzungen für eine De-minimis-Beihilfe nicht vor, ist keine Förderung möglich.
Die De-minimis-Erklärung ist vom Betrieb auszufüllen und dem Antragsteller vorzulegen. Mit jeder</t>
    </r>
    <r>
      <rPr>
        <sz val="12"/>
        <color rgb="FFFF0000"/>
        <rFont val="Arial"/>
        <family val="2"/>
      </rPr>
      <t xml:space="preserve"> </t>
    </r>
    <r>
      <rPr>
        <sz val="12"/>
        <rFont val="Arial"/>
        <family val="2"/>
      </rPr>
      <t>neu</t>
    </r>
    <r>
      <rPr>
        <sz val="12"/>
        <color rgb="FFFF0000"/>
        <rFont val="Arial"/>
        <family val="2"/>
      </rPr>
      <t xml:space="preserve"> </t>
    </r>
    <r>
      <rPr>
        <sz val="12"/>
        <rFont val="Arial"/>
        <family val="2"/>
      </rPr>
      <t>gebuchten</t>
    </r>
    <r>
      <rPr>
        <sz val="12"/>
        <color rgb="FFFF0000"/>
        <rFont val="Arial"/>
        <family val="2"/>
      </rPr>
      <t xml:space="preserve"> </t>
    </r>
    <r>
      <rPr>
        <sz val="12"/>
        <rFont val="Arial"/>
        <family val="2"/>
      </rPr>
      <t>Schulung</t>
    </r>
    <r>
      <rPr>
        <sz val="12"/>
        <rFont val="Arial"/>
        <family val="2"/>
      </rPr>
      <t xml:space="preserve"> ist eine neue De-minimis-Erklärung auszufüllen und abzugeben.  </t>
    </r>
  </si>
  <si>
    <r>
      <t xml:space="preserve">einen der folgenden Weiterbildungsträger:
</t>
    </r>
    <r>
      <rPr>
        <sz val="10"/>
        <rFont val="Arial"/>
        <family val="2"/>
      </rPr>
      <t xml:space="preserve">  - Bildungs- und Sozialwerk des Landfrauenverbandes Württemberg-Baden e.V.; 
  - Bildungs- und Sozialwerk des Landfrauenverbandes Württemberg-Hohenzollern e.V.; 
  - Bildungs- und Sozialwerk des Landfrauenverbandes Südbaden e.V.; 
  - Landesarbeitsgemeinschaft Urlaub auf dem Bauernhof in Baden-Württemberg e.V. mit Sitz in Freiburg; 
  - Verein Landvielfalt e.V. mit Sitz in Freiburg; 
  - Regionale Anbietergemeinschaften für Urlaub auf dem Bauernhof; 
  - Berufsbildungs- und Informationsmaßnahmen für Frauen der Vereine für Landwirtschaftliche Fachbildung e.V.; 
  - Katholische Landfrauenbewegung e.V., Erzdiözese Freiburg; 
  - Arbeitsgemeinschaft bäuerliche Landwirtschaft, Landesverband Baden-Württemberg?</t>
    </r>
  </si>
  <si>
    <t>Liegen die Voraussetzungen für eine De-minimis-Beihilfe vor, bescheinigt der Antragsteller dem Betrieb die Höhe der De-minimis-Beihilfe (Betrag der Vergünstigung der Kursgebühr) in einer De-minimis-Bescheinigung, die der Rechnung als Anlage beizufügen ist.</t>
  </si>
  <si>
    <r>
      <rPr>
        <b/>
        <sz val="12"/>
        <rFont val="Arial"/>
        <family val="2"/>
      </rPr>
      <t>Anzahl der Betriebe, die an den beantragten Kursen voraussichtlich teilnehmen werden</t>
    </r>
    <r>
      <rPr>
        <sz val="12"/>
        <rFont val="Arial"/>
        <family val="2"/>
      </rPr>
      <t xml:space="preserve"> (Wert wird automatisch aus der ausgefüllten Anlage 1 übernommen)</t>
    </r>
  </si>
  <si>
    <t xml:space="preserve">Hinweise:
- Der Antragsteller stellt eigenverantwortlich sicher, dass nur Betriebe einen Zuschuss erhalten, die 
  der förderfähigen Zielgruppe angehören.   
- Nicht förderfähig sind Soloselbständige
- Nicht förderfähig sind Bund, Länder, Stadt- und Landkreise, Städte und Gemeinden und deren 
  Mitarbeiter/innen (rechtlich selbständige Unternehmen, die aus Mitteln der öffentlichen Hand
  getragen werden, und deren Mitarbeiter/innen bzw. Betriebsangehörige sind förderfähig).
- Nicht förderfähig sind Transfergesellschaften und ihre Beschäftigten.
- Nicht förderfähig sind Betriebe, über deren Vermögen ein Insolvenzverfahren 
  beantragt oder eröffnet worden ist.
- Nicht förderfähig sind Schulungen für eigene Mitarbeiter/innen bzw. Betriebsangehörige des 
  Antragsstellers.
- Nicht förderfähig sind Betriebe, wenn der Antragsteller Inhaber oder Anteilseigner ist.
- Nicht förderfähig sind Betriebe in der Primärerzeugung landwirtschaftlicher Erzeugnisse.
- Nicht förderfähig sind Betriebe der Fischerei oder dem Aquakultursektor im Sinne der Verordnung 
  (EG) Nr. 1379/2013 vom 11.12.2013 (Nachfolgeverordnung der Verordnung (EG) Nr. 104/2000).
</t>
  </si>
  <si>
    <r>
      <t xml:space="preserve">Die Kursgebühren werden mit </t>
    </r>
    <r>
      <rPr>
        <b/>
        <sz val="12"/>
        <color theme="1"/>
        <rFont val="Arial"/>
        <family val="2"/>
      </rPr>
      <t>50%</t>
    </r>
    <r>
      <rPr>
        <sz val="12"/>
        <color theme="1"/>
        <rFont val="Arial"/>
        <family val="2"/>
      </rPr>
      <t xml:space="preserve"> bezuschusst.</t>
    </r>
  </si>
  <si>
    <t>Beträgt die jeweilige Kursgebühr maximal 4.000 € netto und pro Unterrichtseinheit maximal 250 € netto?</t>
  </si>
  <si>
    <t>davon REACT-EU-Mittel im Rahmen des Europäischen Sozialfonds</t>
  </si>
  <si>
    <t>Outputindikator: "Bei der Bekämpfung oder der Milderung von Auswirkungen von COVID-19 unterstützte Teilnehmer/innen"</t>
  </si>
  <si>
    <r>
      <rPr>
        <u/>
        <sz val="12"/>
        <rFont val="Arial"/>
        <family val="2"/>
      </rPr>
      <t>Output:</t>
    </r>
    <r>
      <rPr>
        <sz val="12"/>
        <rFont val="Arial"/>
        <family val="2"/>
      </rPr>
      <t xml:space="preserve"> geschätzte Anzahl Kursteilnehmer/innen ohne Mehrfachteilnahmen = 
</t>
    </r>
    <r>
      <rPr>
        <b/>
        <sz val="12"/>
        <rFont val="Arial"/>
        <family val="2"/>
      </rPr>
      <t>Teilnehmer/innen mit Teilnahmefragebogen:</t>
    </r>
    <r>
      <rPr>
        <sz val="12"/>
        <rFont val="Arial"/>
        <family val="2"/>
      </rPr>
      <t xml:space="preserve"> 
</t>
    </r>
    <r>
      <rPr>
        <i/>
        <sz val="12"/>
        <rFont val="Arial"/>
        <family val="2"/>
      </rPr>
      <t>(berechnet sich aus den oben gemachten Angaben)</t>
    </r>
  </si>
  <si>
    <r>
      <rPr>
        <b/>
        <u/>
        <sz val="12"/>
        <rFont val="Arial"/>
        <family val="2"/>
      </rPr>
      <t>Output:</t>
    </r>
    <r>
      <rPr>
        <b/>
        <sz val="12"/>
        <rFont val="Arial"/>
        <family val="2"/>
      </rPr>
      <t xml:space="preserve"> Bitte schlüsseln Sie hier die geschätzten Teilnehmer/innen mit Teilnahmefragebogen nach Geschlecht auf (ebenfalls geschätzt):</t>
    </r>
  </si>
  <si>
    <r>
      <t xml:space="preserve">Der Ergebnisindikator wird im Rahmen des Monitoring über die Angaben in der Upload-Tabelle ermittelt. 
Hierfür ist von Ihnen für jede/n Kursteilnehmer/in zum Zeitpunkt des Austritts aus der Maßnahme, also nach Kursende (bei mehreren Kursen nach Ende der letzten Kursteilnahme) in der Upload-Tabelle anzugeben, ob diese/r eine Qualifizierung (Lernergebnis) erzielt hat. Es muss </t>
    </r>
    <r>
      <rPr>
        <i/>
        <u/>
        <sz val="12"/>
        <rFont val="Arial"/>
        <family val="2"/>
      </rPr>
      <t>keine</t>
    </r>
    <r>
      <rPr>
        <i/>
        <sz val="12"/>
        <rFont val="Arial"/>
        <family val="2"/>
      </rPr>
      <t xml:space="preserve"> Prüfung stattfinden, um ein Lernergebnis zu bescheinigen.
</t>
    </r>
    <r>
      <rPr>
        <b/>
        <i/>
        <sz val="12"/>
        <rFont val="Arial"/>
        <family val="2"/>
      </rPr>
      <t>Erlangen einer Qualifizierung:</t>
    </r>
    <r>
      <rPr>
        <i/>
        <sz val="12"/>
        <rFont val="Arial"/>
        <family val="2"/>
      </rPr>
      <t xml:space="preserve">
Ein/e Teilnehmer/in erlangt eine Qualifizierung, wenn ein Lernergebnis erzielt wurde. 
Für Teilnehmer/innen, die eine Qualifizierung, also ein Lernergebnis erzielt haben, ist zusätzlich ein Zertifikat im Sinne einer qualifizierten Teilnahmebescheinigung auszustellen, das mindestens das formale Ergebnis der Qualifizierung bescheinigt.
Das bedeutet, dass neben Dauer und Gegenstand (Titel) der betrieblichen Fortbildung auch ersichtlich sein muss, welche Schulungsinhalte vermittelt wurden. Die qualifizierte Teilnahmebescheinigung bzw. eine Kopie davon muss vom Weiterbildungsträger auf Anforderung vorgelegt werden können.
</t>
    </r>
  </si>
  <si>
    <r>
      <rPr>
        <sz val="12"/>
        <rFont val="Arial"/>
        <family val="2"/>
      </rPr>
      <t>Erhöhung der dauerhaften Beteiligung von Frauen am Erwerbsleben</t>
    </r>
    <r>
      <rPr>
        <sz val="10"/>
        <rFont val="Arial"/>
        <family val="2"/>
      </rPr>
      <t xml:space="preserve">
</t>
    </r>
    <r>
      <rPr>
        <i/>
        <sz val="10"/>
        <rFont val="Arial"/>
        <family val="2"/>
      </rPr>
      <t>Die Angabe im Feld generiert sich automatisch entsprechend der Angabe unter 11.2. (Anzahl der weiblichen Kursteilnehmerinnen).</t>
    </r>
  </si>
  <si>
    <t>Ökologische Nachhaltigkeit / grüne Wirtschaft</t>
  </si>
  <si>
    <t>Wie viele Teilnehmer/innen werden schätzungsweise über Kurse, die den Übergang zu einer digitalen Wirtschaft unterstützen, erreicht (Angabe 
in %)?</t>
  </si>
  <si>
    <t>14.</t>
  </si>
  <si>
    <t xml:space="preserve">uns bekannt ist, dass wir zur Überprüfung der beihilferechtlichen Voraussetzungen eine De-minimis-Erklärung von dem Betrieb einholen und prüfen und bei Vorliegen der Voraussetzungen eine entsprechende De-minimis-Bescheinigung über den Beihilfewert der Förderung ausstellen müssen, die der Rechnung als Anlage beizufügen ist. 
(siehe auch „Hinweise zu den De-minimis-Beihilfen“ unter folgendem Link)
</t>
  </si>
  <si>
    <r>
      <t xml:space="preserve">3.
</t>
    </r>
    <r>
      <rPr>
        <sz val="10"/>
        <rFont val="Arial"/>
        <family val="2"/>
      </rPr>
      <t>F</t>
    </r>
  </si>
  <si>
    <t>uns bekannt ist, dass eine weitere Förderung der bezuschussten Kursgebühren aus Mitteln der Europäischen Union und/oder weiteren staatlichen Mitteln ausgeschlossen ist.</t>
  </si>
  <si>
    <t xml:space="preserve">wir in der Rechnung oder in sonstiger Weise auf folgendes hinweisen bzw. inhaltlich entsprechende Formulierungen aufnehmen:
- als Text zum Zuschuss: "abzüglich eines Zuschusses in Höhe von 50% des Ministeriums für 
  Wirtschaft, Arbeit und Tourismus Baden-Württemberg, finanziert aus REACT-EU-Mitteln.
- als Hinweis zur Mehrfachförderung: "Eine weitere Förderung der Kursgebühr aus Mitteln der 
  Europäischen Union und/oder weiteren staatlichen Mitteln ist nicht zulässig".
- als Hinweis zur De-minimis-Erklärung und De-minimis-Bescheinigung: "Die De-minimis-Erklärung 
  und die De-minimis-Bescheinigung sind mindestens 10 Jahre ab Datum der Rechungsstellung 
  aufzubewahren".  </t>
  </si>
  <si>
    <t>Aktenzeichen des Ministeriums für Wirtschaft, Arbeit und Tourismus: 4305.827/5_3</t>
  </si>
  <si>
    <t xml:space="preserve">uns bekannt ist, dass wir verpflichtet sind, alle an der Maßnahme Beteiligten über die Förderung aus REACT-EU-Mitteln im Rahmen des Europäischen Sozialfonds zu informieren. Wir werden grundsätzlich bei allen Veröffentlichungen, Veranstaltungen sowie auf den Rechnungen und/oder Teilnahmebescheinigungen darauf hinweisen, dass der Zuschuss vom Ministerium für Wirtschaft, Arbeit und Tourismus Baden-Württemberg aus REACT-EU-Mitteln der Europäischen Union getragen wird. </t>
  </si>
  <si>
    <t>Vorlagen für die De-minimis-Erklärung und die De-minimis-Bescheinigung können unter nachfolgenden Links aufgerufen werden.</t>
  </si>
  <si>
    <t>Unterlagen zur Legitimation</t>
  </si>
  <si>
    <t>folgende Unterlagen zur Legitimation beigefügt sind:</t>
  </si>
  <si>
    <t>Gründungs- oder Registerdokumente, z.B. Auszug aus dem Handels- oder Vereinsregister (Legitimationsnachweis)</t>
  </si>
  <si>
    <t>Gültige Ausweiskopie einer vertretungsberechtigten Person, falls abweichend, zusätzlich eine gültige Ausweiskopie der handelnden (unterschreibenden) Person (Legitimationsnachweis)</t>
  </si>
  <si>
    <t xml:space="preserve">1. Gründungs- oder Registerdokumente 
2. gültige Ausweiskopie eines Vertretungsberechtigten, falls abweichend, zusätzlich eine gültige     
    Ausweiskopie der handelnden (unterschreibenden) Person. 
    </t>
  </si>
  <si>
    <r>
      <t xml:space="preserve">Wichtige Informationen zum Verfahren: 
</t>
    </r>
    <r>
      <rPr>
        <sz val="12"/>
        <rFont val="Arial"/>
        <family val="2"/>
      </rPr>
      <t>- Das Programm läuft höchstens solange, wie REACT-EU-Mittel aus dem Europäischen Sozialfonds    
  hierfür zur Verfügung stehen. 
- Zuschüsse unter 20.000 € werden grundsätzlich nicht bewilligt. 
- Der Höchstbetrag pro Bewilligung liegt bei 100.000 €.
- Der Antrag ist rechtzeitig vor Kursbeginn bei der L-Bank, Bereich Finanzhilfen, Schlossplatz 10,
  76113 Karlsruhe einzureichen. 
- Die L-Bank entscheidet über die Bewilligung des Zuschusses. Die Bearbeitung der Anträge erfolgt
  in der Reihenfolge der vollständigen Eingänge bei der L-Bank.</t>
    </r>
  </si>
  <si>
    <t>Anzahl geplante 
Teilnehmende pro Kurs</t>
  </si>
  <si>
    <t>Anzahl geplante 
Teilnehmende gesamt</t>
  </si>
  <si>
    <t>Förderfähige Kursgebühr pro Kurs in Euro (max. 4.000 Euro)</t>
  </si>
  <si>
    <r>
      <rPr>
        <b/>
        <sz val="12"/>
        <rFont val="Arial"/>
        <family val="2"/>
      </rPr>
      <t>Die förderfähigen Kursgebühren gelten unabhängig von der Anzahl der Teilnehmer/innen.</t>
    </r>
    <r>
      <rPr>
        <b/>
        <i/>
        <sz val="12"/>
        <rFont val="Arial"/>
        <family val="2"/>
      </rPr>
      <t xml:space="preserve">
Beispiel 1: Der eintägige Kurs 1 (8 UE) soll in einem Betrieb zweimal für je 10 Mitarbeiter/innen durchgeführt werden (förderfähige Kursgebühr 1.000,00 €). 
Beispiel 2: Der zweitägige Kurs 2 (16 UE) soll in 5 Betrieben jeweils einmal für je 5 Mitarbeiter/innen durchgeführt werden (förderfähige Kursgebühr 2.000,00 €).</t>
    </r>
  </si>
  <si>
    <t>Stand: Oktober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</si>
</sst>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quot;"/>
    <numFmt numFmtId="165" formatCode="#,##0.000000000000\ &quot;€&quot;"/>
  </numFmts>
  <fonts count="46">
    <font>
      <sz val="10"/>
      <name val="Arial"/>
    </font>
    <font>
      <sz val="10"/>
      <color theme="1"/>
      <name val="Arial"/>
      <family val="2"/>
    </font>
    <font>
      <sz val="10"/>
      <name val="Arial"/>
      <family val="2"/>
    </font>
    <font>
      <sz val="10"/>
      <name val="Arial"/>
      <family val="2"/>
    </font>
    <font>
      <b/>
      <sz val="10"/>
      <name val="Arial"/>
      <family val="2"/>
    </font>
    <font>
      <b/>
      <sz val="12"/>
      <name val="Arial"/>
      <family val="2"/>
    </font>
    <font>
      <sz val="8"/>
      <name val="Arial"/>
      <family val="2"/>
    </font>
    <font>
      <b/>
      <sz val="11"/>
      <name val="Arial"/>
      <family val="2"/>
    </font>
    <font>
      <sz val="11"/>
      <name val="Arial"/>
      <family val="2"/>
    </font>
    <font>
      <b/>
      <sz val="16"/>
      <name val="Arial"/>
      <family val="2"/>
    </font>
    <font>
      <b/>
      <sz val="14"/>
      <name val="Arial"/>
      <family val="2"/>
    </font>
    <font>
      <sz val="12"/>
      <name val="Arial"/>
      <family val="2"/>
    </font>
    <font>
      <b/>
      <i/>
      <sz val="12"/>
      <name val="Arial"/>
      <family val="2"/>
    </font>
    <font>
      <i/>
      <sz val="12"/>
      <name val="Arial"/>
      <family val="2"/>
    </font>
    <font>
      <sz val="12"/>
      <name val="Arial"/>
      <family val="2"/>
    </font>
    <font>
      <i/>
      <sz val="10"/>
      <name val="Arial"/>
      <family val="2"/>
    </font>
    <font>
      <sz val="14"/>
      <name val="Arial"/>
      <family val="2"/>
    </font>
    <font>
      <b/>
      <sz val="22"/>
      <name val="Arial"/>
      <family val="2"/>
    </font>
    <font>
      <b/>
      <u/>
      <sz val="12"/>
      <name val="Arial"/>
      <family val="2"/>
    </font>
    <font>
      <b/>
      <i/>
      <sz val="10"/>
      <name val="Arial"/>
      <family val="2"/>
    </font>
    <font>
      <b/>
      <sz val="12"/>
      <color indexed="10"/>
      <name val="Arial"/>
      <family val="2"/>
    </font>
    <font>
      <b/>
      <u/>
      <sz val="10"/>
      <name val="Arial"/>
      <family val="2"/>
    </font>
    <font>
      <b/>
      <i/>
      <u/>
      <sz val="12"/>
      <name val="Arial"/>
      <family val="2"/>
    </font>
    <font>
      <i/>
      <u/>
      <sz val="12"/>
      <name val="Arial"/>
      <family val="2"/>
    </font>
    <font>
      <sz val="9"/>
      <name val="Arial"/>
      <family val="2"/>
    </font>
    <font>
      <sz val="10"/>
      <color indexed="8"/>
      <name val="Arial"/>
      <family val="2"/>
    </font>
    <font>
      <b/>
      <sz val="14"/>
      <color rgb="FFFF0000"/>
      <name val="Arial"/>
      <family val="2"/>
    </font>
    <font>
      <u/>
      <sz val="12"/>
      <name val="Arial"/>
      <family val="2"/>
    </font>
    <font>
      <b/>
      <sz val="12"/>
      <color rgb="FF0070C0"/>
      <name val="Arial"/>
      <family val="2"/>
    </font>
    <font>
      <u/>
      <sz val="10"/>
      <color theme="10"/>
      <name val="Arial"/>
      <family val="2"/>
    </font>
    <font>
      <sz val="16"/>
      <name val="Arial"/>
      <family val="2"/>
    </font>
    <font>
      <sz val="12"/>
      <color rgb="FFFF0000"/>
      <name val="Arial"/>
      <family val="2"/>
    </font>
    <font>
      <b/>
      <sz val="12"/>
      <color rgb="FFFF0000"/>
      <name val="Arial"/>
      <family val="2"/>
    </font>
    <font>
      <b/>
      <sz val="10"/>
      <color rgb="FFFF0000"/>
      <name val="Arial"/>
      <family val="2"/>
    </font>
    <font>
      <i/>
      <sz val="12"/>
      <color rgb="FFFF0000"/>
      <name val="Arial"/>
      <family val="2"/>
    </font>
    <font>
      <b/>
      <sz val="20"/>
      <name val="Arial"/>
      <family val="2"/>
    </font>
    <font>
      <sz val="12"/>
      <color theme="1"/>
      <name val="Arial"/>
      <family val="2"/>
    </font>
    <font>
      <b/>
      <sz val="12"/>
      <color theme="1"/>
      <name val="Arial"/>
      <family val="2"/>
    </font>
    <font>
      <i/>
      <sz val="12"/>
      <color theme="1"/>
      <name val="Arial"/>
      <family val="2"/>
    </font>
    <font>
      <i/>
      <sz val="10"/>
      <color theme="1"/>
      <name val="Arial"/>
      <family val="2"/>
    </font>
    <font>
      <b/>
      <sz val="10"/>
      <color theme="1"/>
      <name val="Arial"/>
      <family val="2"/>
    </font>
    <font>
      <sz val="11"/>
      <color theme="1"/>
      <name val="Arial"/>
      <family val="2"/>
    </font>
    <font>
      <b/>
      <u/>
      <sz val="12"/>
      <color theme="1"/>
      <name val="Arial"/>
      <family val="2"/>
    </font>
    <font>
      <b/>
      <sz val="12"/>
      <color theme="1" tint="0.249977111117893"/>
      <name val="Arial"/>
      <family val="2"/>
    </font>
    <font>
      <i/>
      <sz val="12"/>
      <color theme="1" tint="0.249977111117893"/>
      <name val="Arial"/>
      <family val="2"/>
    </font>
    <font>
      <b/>
      <i/>
      <sz val="12"/>
      <color theme="1" tint="0.249977111117893"/>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s>
  <borders count="16">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25" fillId="0" borderId="0"/>
    <xf numFmtId="0" fontId="29" fillId="0" borderId="0" applyNumberFormat="0" applyFill="0" applyBorder="0" applyAlignment="0" applyProtection="0"/>
    <xf numFmtId="0" fontId="2" fillId="0" borderId="0"/>
  </cellStyleXfs>
  <cellXfs count="444">
    <xf numFmtId="0" fontId="0" fillId="0" borderId="0" xfId="0"/>
    <xf numFmtId="0" fontId="3" fillId="0" borderId="0" xfId="0" applyFont="1" applyFill="1" applyBorder="1" applyAlignment="1">
      <alignment horizontal="left" vertical="center"/>
    </xf>
    <xf numFmtId="0" fontId="0" fillId="0" borderId="0" xfId="0" applyAlignment="1">
      <alignment vertical="top"/>
    </xf>
    <xf numFmtId="0" fontId="0" fillId="0" borderId="0" xfId="0" applyProtection="1"/>
    <xf numFmtId="0" fontId="3" fillId="0" borderId="0" xfId="0" applyFont="1" applyFill="1" applyBorder="1" applyAlignment="1" applyProtection="1">
      <alignment horizontal="left" vertical="center"/>
    </xf>
    <xf numFmtId="0" fontId="3" fillId="0" borderId="0" xfId="0" applyFont="1" applyBorder="1" applyAlignment="1" applyProtection="1">
      <alignment horizontal="left" vertical="center"/>
    </xf>
    <xf numFmtId="0" fontId="11" fillId="0" borderId="0" xfId="0" applyFont="1" applyFill="1" applyBorder="1" applyAlignment="1" applyProtection="1">
      <alignment vertical="center"/>
    </xf>
    <xf numFmtId="0" fontId="0" fillId="0" borderId="0" xfId="0" applyFill="1" applyProtection="1"/>
    <xf numFmtId="0" fontId="0" fillId="0" borderId="0" xfId="0" applyAlignment="1" applyProtection="1">
      <alignment vertical="top"/>
    </xf>
    <xf numFmtId="0" fontId="11" fillId="0" borderId="0" xfId="0" applyFont="1" applyAlignment="1" applyProtection="1">
      <alignment vertical="center"/>
    </xf>
    <xf numFmtId="0" fontId="11" fillId="0" borderId="0" xfId="0" applyFont="1" applyAlignment="1">
      <alignment vertical="center"/>
    </xf>
    <xf numFmtId="0" fontId="11" fillId="0" borderId="0" xfId="0" applyFont="1" applyProtection="1"/>
    <xf numFmtId="0" fontId="11" fillId="0" borderId="0" xfId="0" applyFont="1"/>
    <xf numFmtId="0" fontId="5" fillId="0" borderId="0" xfId="0" applyFont="1" applyFill="1" applyProtection="1"/>
    <xf numFmtId="0" fontId="5" fillId="0" borderId="0" xfId="0" applyFont="1" applyProtection="1"/>
    <xf numFmtId="0" fontId="5" fillId="0" borderId="0" xfId="0" applyFont="1"/>
    <xf numFmtId="0" fontId="3" fillId="0" borderId="0" xfId="0" applyFont="1" applyBorder="1" applyAlignment="1" applyProtection="1">
      <alignment horizontal="left" vertical="top"/>
    </xf>
    <xf numFmtId="0" fontId="3" fillId="0" borderId="0" xfId="0" applyFont="1" applyFill="1" applyBorder="1" applyAlignment="1" applyProtection="1">
      <alignment horizontal="left" vertical="top"/>
    </xf>
    <xf numFmtId="0" fontId="3" fillId="0" borderId="0" xfId="0" applyFont="1" applyFill="1" applyBorder="1" applyAlignment="1">
      <alignment horizontal="left" vertical="top"/>
    </xf>
    <xf numFmtId="0" fontId="11" fillId="0" borderId="0" xfId="0" applyFont="1" applyAlignment="1" applyProtection="1">
      <alignment vertical="top"/>
    </xf>
    <xf numFmtId="0" fontId="11" fillId="0" borderId="0" xfId="0" applyFont="1" applyAlignment="1">
      <alignment vertical="top"/>
    </xf>
    <xf numFmtId="0" fontId="11" fillId="0" borderId="0" xfId="0" applyFont="1" applyFill="1" applyBorder="1" applyAlignment="1" applyProtection="1">
      <alignment vertical="top"/>
    </xf>
    <xf numFmtId="0" fontId="0" fillId="0" borderId="0" xfId="0" applyFill="1" applyAlignment="1" applyProtection="1">
      <alignment vertical="top"/>
    </xf>
    <xf numFmtId="0" fontId="11" fillId="0" borderId="0" xfId="0" applyFont="1" applyFill="1" applyBorder="1" applyAlignment="1" applyProtection="1">
      <alignment horizontal="left" vertical="top"/>
    </xf>
    <xf numFmtId="0" fontId="11" fillId="0" borderId="0" xfId="0" applyFont="1" applyFill="1" applyBorder="1" applyAlignment="1">
      <alignment horizontal="left" vertical="top"/>
    </xf>
    <xf numFmtId="0" fontId="11" fillId="0" borderId="0" xfId="0" applyFont="1" applyAlignment="1" applyProtection="1">
      <alignment horizontal="left" vertical="top"/>
    </xf>
    <xf numFmtId="0" fontId="11" fillId="0" borderId="0" xfId="0" applyFont="1" applyAlignment="1">
      <alignment horizontal="left" vertical="top"/>
    </xf>
    <xf numFmtId="0" fontId="0" fillId="0" borderId="0" xfId="0" applyAlignment="1" applyProtection="1">
      <alignment wrapText="1"/>
    </xf>
    <xf numFmtId="0" fontId="0" fillId="0" borderId="0" xfId="0" applyAlignment="1">
      <alignment wrapText="1"/>
    </xf>
    <xf numFmtId="0" fontId="2" fillId="0" borderId="0" xfId="0" applyFont="1" applyAlignment="1" applyProtection="1">
      <alignment horizontal="center"/>
      <protection locked="0"/>
    </xf>
    <xf numFmtId="0" fontId="5" fillId="0" borderId="0" xfId="0" applyFont="1" applyFill="1" applyBorder="1" applyAlignment="1" applyProtection="1">
      <alignment vertical="top"/>
    </xf>
    <xf numFmtId="0" fontId="4" fillId="0" borderId="0" xfId="0" applyFont="1" applyFill="1" applyAlignment="1" applyProtection="1">
      <alignment vertical="top"/>
    </xf>
    <xf numFmtId="0" fontId="4" fillId="0" borderId="0" xfId="0" applyFont="1" applyAlignment="1" applyProtection="1">
      <alignment vertical="top"/>
    </xf>
    <xf numFmtId="0" fontId="4" fillId="0" borderId="0" xfId="0" applyFont="1" applyAlignment="1">
      <alignment vertical="top"/>
    </xf>
    <xf numFmtId="0" fontId="11" fillId="0" borderId="0" xfId="0" applyFont="1" applyFill="1" applyBorder="1" applyAlignment="1" applyProtection="1">
      <alignment horizontal="left" vertical="center"/>
    </xf>
    <xf numFmtId="0" fontId="11" fillId="0" borderId="0" xfId="0" applyFont="1" applyFill="1" applyBorder="1" applyAlignment="1">
      <alignment horizontal="left" vertical="center"/>
    </xf>
    <xf numFmtId="0" fontId="11" fillId="0" borderId="0" xfId="0" applyFont="1" applyFill="1" applyBorder="1" applyAlignment="1" applyProtection="1">
      <alignment horizontal="left" vertical="center" wrapText="1" shrinkToFit="1"/>
    </xf>
    <xf numFmtId="0" fontId="5" fillId="0" borderId="0" xfId="0" applyFont="1" applyAlignment="1" applyProtection="1">
      <alignment vertical="center"/>
    </xf>
    <xf numFmtId="0" fontId="5" fillId="0" borderId="0" xfId="0" applyFont="1" applyFill="1" applyBorder="1" applyAlignment="1" applyProtection="1">
      <alignment horizontal="left" vertical="center"/>
    </xf>
    <xf numFmtId="0" fontId="11" fillId="0" borderId="0" xfId="0" applyFont="1" applyFill="1" applyBorder="1" applyAlignment="1" applyProtection="1">
      <alignment horizontal="left" vertical="top" wrapText="1" shrinkToFit="1"/>
    </xf>
    <xf numFmtId="0" fontId="0" fillId="0" borderId="0" xfId="0" applyAlignment="1" applyProtection="1">
      <alignment vertical="top" wrapText="1"/>
    </xf>
    <xf numFmtId="0" fontId="24" fillId="0" borderId="0" xfId="0" applyFont="1" applyAlignment="1" applyProtection="1">
      <alignment vertical="top" wrapText="1"/>
    </xf>
    <xf numFmtId="0" fontId="11" fillId="0" borderId="0" xfId="0" applyFont="1" applyFill="1" applyAlignment="1" applyProtection="1">
      <alignment vertical="center"/>
    </xf>
    <xf numFmtId="0" fontId="11" fillId="0" borderId="0" xfId="0" applyFont="1" applyFill="1" applyAlignment="1">
      <alignment vertical="center"/>
    </xf>
    <xf numFmtId="0" fontId="0" fillId="0" borderId="2" xfId="0" applyBorder="1" applyAlignment="1">
      <alignment wrapText="1"/>
    </xf>
    <xf numFmtId="1" fontId="11" fillId="0" borderId="2" xfId="0" applyNumberFormat="1" applyFont="1" applyFill="1" applyBorder="1" applyAlignment="1" applyProtection="1">
      <alignment horizontal="center" vertical="center"/>
      <protection locked="0"/>
    </xf>
    <xf numFmtId="0" fontId="0" fillId="0" borderId="0" xfId="0" applyAlignment="1">
      <alignment wrapText="1"/>
    </xf>
    <xf numFmtId="0" fontId="0" fillId="0" borderId="0" xfId="0" applyAlignment="1">
      <alignment vertical="top"/>
    </xf>
    <xf numFmtId="0" fontId="2" fillId="0" borderId="2" xfId="0" applyFont="1" applyFill="1" applyBorder="1" applyAlignment="1">
      <alignment horizontal="left" vertical="center" wrapText="1"/>
    </xf>
    <xf numFmtId="3" fontId="5" fillId="3" borderId="2" xfId="0" applyNumberFormat="1" applyFont="1" applyFill="1" applyBorder="1" applyAlignment="1" applyProtection="1">
      <alignment horizontal="center" vertical="center" wrapText="1"/>
      <protection locked="0"/>
    </xf>
    <xf numFmtId="0" fontId="2" fillId="0" borderId="2" xfId="0" applyFont="1" applyBorder="1" applyAlignment="1">
      <alignment wrapText="1"/>
    </xf>
    <xf numFmtId="0" fontId="0" fillId="0" borderId="0" xfId="0" applyAlignment="1">
      <alignment wrapText="1"/>
    </xf>
    <xf numFmtId="0" fontId="30" fillId="0" borderId="0" xfId="0" applyFont="1" applyProtection="1"/>
    <xf numFmtId="0" fontId="30" fillId="0" borderId="0" xfId="0" applyFont="1"/>
    <xf numFmtId="3" fontId="16" fillId="0" borderId="0" xfId="0" applyNumberFormat="1" applyFont="1" applyAlignment="1" applyProtection="1">
      <alignment wrapText="1"/>
    </xf>
    <xf numFmtId="0" fontId="16" fillId="0" borderId="0" xfId="0" applyFont="1" applyAlignment="1" applyProtection="1">
      <alignment wrapText="1"/>
    </xf>
    <xf numFmtId="0" fontId="16" fillId="0" borderId="0" xfId="0" applyFont="1" applyAlignment="1">
      <alignment wrapText="1"/>
    </xf>
    <xf numFmtId="0" fontId="16" fillId="0" borderId="0" xfId="0" applyFont="1" applyAlignment="1" applyProtection="1">
      <alignment vertical="center" wrapText="1"/>
    </xf>
    <xf numFmtId="0" fontId="16" fillId="0" borderId="0" xfId="0" applyFont="1" applyProtection="1"/>
    <xf numFmtId="0" fontId="16" fillId="0" borderId="0" xfId="0" applyFont="1"/>
    <xf numFmtId="0" fontId="10" fillId="0" borderId="0" xfId="0" applyFont="1" applyProtection="1"/>
    <xf numFmtId="0" fontId="10" fillId="0" borderId="0" xfId="0" applyFont="1"/>
    <xf numFmtId="0" fontId="16" fillId="0" borderId="0" xfId="0" applyFont="1" applyAlignment="1">
      <alignment vertical="center" wrapText="1"/>
    </xf>
    <xf numFmtId="3" fontId="5" fillId="3" borderId="2" xfId="0" applyNumberFormat="1" applyFont="1" applyFill="1" applyBorder="1" applyAlignment="1" applyProtection="1">
      <alignment horizontal="center" vertical="center" wrapText="1"/>
      <protection locked="0"/>
    </xf>
    <xf numFmtId="0" fontId="0" fillId="0" borderId="0" xfId="0" applyAlignment="1">
      <alignment wrapText="1"/>
    </xf>
    <xf numFmtId="49" fontId="11" fillId="3" borderId="2" xfId="0" applyNumberFormat="1" applyFont="1" applyFill="1" applyBorder="1" applyAlignment="1" applyProtection="1">
      <alignment horizontal="center" vertical="center" wrapText="1"/>
      <protection locked="0"/>
    </xf>
    <xf numFmtId="3" fontId="11" fillId="0" borderId="2" xfId="0" applyNumberFormat="1" applyFont="1" applyFill="1" applyBorder="1" applyAlignment="1" applyProtection="1">
      <alignment horizontal="center" vertical="center" wrapText="1"/>
      <protection locked="0"/>
    </xf>
    <xf numFmtId="0" fontId="11" fillId="0" borderId="0" xfId="0" applyFont="1" applyFill="1" applyProtection="1"/>
    <xf numFmtId="164" fontId="11" fillId="0" borderId="2" xfId="0" applyNumberFormat="1" applyFont="1" applyFill="1" applyBorder="1" applyAlignment="1" applyProtection="1">
      <alignment horizontal="right" vertical="center" wrapText="1"/>
      <protection locked="0"/>
    </xf>
    <xf numFmtId="0" fontId="0" fillId="0" borderId="0" xfId="0" applyAlignment="1">
      <alignment wrapText="1"/>
    </xf>
    <xf numFmtId="0" fontId="5" fillId="5" borderId="0" xfId="0" applyFont="1" applyFill="1" applyProtection="1"/>
    <xf numFmtId="0" fontId="0" fillId="5" borderId="0" xfId="0" applyFill="1" applyProtection="1"/>
    <xf numFmtId="0" fontId="4" fillId="5" borderId="0" xfId="0" applyFont="1" applyFill="1" applyAlignment="1" applyProtection="1">
      <alignment horizontal="center"/>
    </xf>
    <xf numFmtId="0" fontId="4" fillId="5" borderId="0" xfId="0" applyFont="1" applyFill="1" applyAlignment="1" applyProtection="1"/>
    <xf numFmtId="14" fontId="4" fillId="5" borderId="0" xfId="0" applyNumberFormat="1" applyFont="1" applyFill="1" applyAlignment="1" applyProtection="1">
      <alignment vertical="center" wrapText="1"/>
    </xf>
    <xf numFmtId="0" fontId="5" fillId="5" borderId="0" xfId="0" applyFont="1" applyFill="1" applyAlignment="1" applyProtection="1">
      <alignment horizontal="left" vertical="top"/>
    </xf>
    <xf numFmtId="0" fontId="5" fillId="5" borderId="0" xfId="0" applyFont="1" applyFill="1" applyAlignment="1" applyProtection="1">
      <alignment horizontal="left" vertical="top" wrapText="1"/>
    </xf>
    <xf numFmtId="0" fontId="11" fillId="5" borderId="0" xfId="0" applyFont="1" applyFill="1" applyAlignment="1" applyProtection="1">
      <alignment horizontal="left" vertical="top"/>
    </xf>
    <xf numFmtId="0" fontId="11" fillId="5" borderId="0" xfId="0" applyFont="1" applyFill="1" applyAlignment="1" applyProtection="1">
      <alignment horizontal="left" vertical="top" wrapText="1"/>
    </xf>
    <xf numFmtId="0" fontId="5" fillId="5" borderId="0" xfId="0" applyFont="1" applyFill="1" applyAlignment="1" applyProtection="1">
      <alignment wrapText="1"/>
    </xf>
    <xf numFmtId="0" fontId="5" fillId="5" borderId="0" xfId="0" applyFont="1" applyFill="1" applyBorder="1" applyAlignment="1" applyProtection="1">
      <alignment horizontal="left" vertical="center" wrapText="1"/>
    </xf>
    <xf numFmtId="0" fontId="5" fillId="5" borderId="0" xfId="0" applyFont="1" applyFill="1" applyBorder="1" applyAlignment="1" applyProtection="1">
      <alignment horizontal="left" vertical="center"/>
    </xf>
    <xf numFmtId="0" fontId="5" fillId="5" borderId="0" xfId="0" applyFont="1" applyFill="1" applyBorder="1" applyAlignment="1" applyProtection="1">
      <alignment horizontal="left" vertical="center"/>
    </xf>
    <xf numFmtId="0" fontId="3" fillId="5" borderId="0" xfId="0" applyFont="1" applyFill="1" applyBorder="1" applyAlignment="1" applyProtection="1">
      <alignment horizontal="left" vertical="center"/>
    </xf>
    <xf numFmtId="0" fontId="11" fillId="5" borderId="0" xfId="0" applyFont="1" applyFill="1" applyBorder="1" applyAlignment="1" applyProtection="1">
      <alignment horizontal="left" vertical="center"/>
    </xf>
    <xf numFmtId="0" fontId="8" fillId="5" borderId="0" xfId="0" applyFont="1" applyFill="1" applyBorder="1" applyAlignment="1" applyProtection="1">
      <alignment horizontal="left" vertical="center" wrapText="1"/>
    </xf>
    <xf numFmtId="0" fontId="8" fillId="5" borderId="1" xfId="0" applyFont="1" applyFill="1" applyBorder="1" applyAlignment="1" applyProtection="1">
      <alignment horizontal="left" vertical="center" wrapText="1"/>
    </xf>
    <xf numFmtId="0" fontId="5" fillId="5" borderId="0" xfId="0" applyFont="1" applyFill="1" applyBorder="1" applyAlignment="1" applyProtection="1">
      <alignment vertical="center"/>
    </xf>
    <xf numFmtId="0" fontId="5" fillId="5" borderId="0" xfId="0" applyFont="1" applyFill="1" applyAlignment="1" applyProtection="1">
      <alignment vertical="center"/>
    </xf>
    <xf numFmtId="16" fontId="5" fillId="5" borderId="0" xfId="0" applyNumberFormat="1" applyFont="1" applyFill="1" applyAlignment="1">
      <alignment vertical="top"/>
    </xf>
    <xf numFmtId="0" fontId="5" fillId="5" borderId="0" xfId="0" applyFont="1" applyFill="1" applyBorder="1" applyAlignment="1" applyProtection="1">
      <alignment vertical="top"/>
    </xf>
    <xf numFmtId="0" fontId="5" fillId="5" borderId="0" xfId="0" applyFont="1" applyFill="1" applyAlignment="1" applyProtection="1">
      <alignment vertical="top" wrapText="1"/>
    </xf>
    <xf numFmtId="0" fontId="5" fillId="5" borderId="0" xfId="0" applyFont="1" applyFill="1" applyBorder="1" applyAlignment="1" applyProtection="1">
      <alignment horizontal="right" vertical="top" wrapText="1"/>
    </xf>
    <xf numFmtId="0" fontId="0" fillId="5" borderId="0" xfId="0" applyFill="1" applyAlignment="1" applyProtection="1">
      <alignment wrapText="1"/>
    </xf>
    <xf numFmtId="0" fontId="11" fillId="5" borderId="0" xfId="0" applyFont="1" applyFill="1" applyAlignment="1" applyProtection="1">
      <alignment vertical="top"/>
    </xf>
    <xf numFmtId="0" fontId="0" fillId="5" borderId="0" xfId="0" applyFill="1" applyAlignment="1">
      <alignment vertical="top"/>
    </xf>
    <xf numFmtId="0" fontId="5" fillId="5" borderId="0" xfId="0" applyFont="1" applyFill="1" applyBorder="1" applyAlignment="1" applyProtection="1">
      <alignment horizontal="right" vertical="top"/>
    </xf>
    <xf numFmtId="0" fontId="11" fillId="5" borderId="0" xfId="0" applyFont="1" applyFill="1" applyBorder="1" applyAlignment="1" applyProtection="1">
      <alignment vertical="top"/>
    </xf>
    <xf numFmtId="0" fontId="5" fillId="5" borderId="0" xfId="0" applyFont="1" applyFill="1" applyBorder="1" applyAlignment="1" applyProtection="1">
      <alignment horizontal="left" vertical="justify" wrapText="1"/>
    </xf>
    <xf numFmtId="0" fontId="11" fillId="5" borderId="0" xfId="0" applyFont="1" applyFill="1" applyAlignment="1" applyProtection="1">
      <alignment horizontal="left" vertical="center"/>
    </xf>
    <xf numFmtId="0" fontId="11" fillId="5" borderId="0" xfId="0" applyFont="1" applyFill="1" applyBorder="1" applyAlignment="1" applyProtection="1">
      <alignment vertical="center"/>
    </xf>
    <xf numFmtId="16" fontId="5" fillId="5" borderId="0" xfId="0" applyNumberFormat="1" applyFont="1" applyFill="1" applyBorder="1" applyAlignment="1" applyProtection="1">
      <alignment horizontal="left" vertical="center"/>
    </xf>
    <xf numFmtId="0" fontId="11" fillId="5" borderId="0" xfId="0" applyFont="1" applyFill="1" applyBorder="1" applyAlignment="1" applyProtection="1">
      <alignment horizontal="left" vertical="center"/>
    </xf>
    <xf numFmtId="0" fontId="11" fillId="5" borderId="0" xfId="0" applyFont="1" applyFill="1" applyBorder="1" applyAlignment="1" applyProtection="1">
      <alignment horizontal="left" vertical="center" wrapText="1"/>
    </xf>
    <xf numFmtId="0" fontId="11" fillId="5" borderId="0" xfId="0" applyFont="1" applyFill="1" applyBorder="1" applyAlignment="1">
      <alignment horizontal="left" vertical="top"/>
    </xf>
    <xf numFmtId="0" fontId="0" fillId="5" borderId="0" xfId="0" applyFill="1" applyAlignment="1" applyProtection="1">
      <alignment vertical="top"/>
    </xf>
    <xf numFmtId="0" fontId="5" fillId="5" borderId="0" xfId="0" applyFont="1" applyFill="1" applyBorder="1" applyAlignment="1" applyProtection="1">
      <alignment horizontal="left" wrapText="1"/>
    </xf>
    <xf numFmtId="0" fontId="4" fillId="5" borderId="0" xfId="0" applyFont="1" applyFill="1" applyBorder="1" applyAlignment="1" applyProtection="1">
      <alignment horizontal="left" wrapText="1"/>
    </xf>
    <xf numFmtId="0" fontId="12" fillId="5" borderId="0" xfId="0" applyFont="1" applyFill="1" applyBorder="1" applyAlignment="1" applyProtection="1">
      <alignment horizontal="left" vertical="center"/>
    </xf>
    <xf numFmtId="0" fontId="8" fillId="5" borderId="0" xfId="0" applyFont="1" applyFill="1" applyBorder="1" applyAlignment="1" applyProtection="1">
      <alignment horizontal="center" vertical="center" wrapText="1"/>
    </xf>
    <xf numFmtId="0" fontId="8" fillId="5" borderId="0" xfId="0" applyFont="1" applyFill="1" applyBorder="1" applyAlignment="1" applyProtection="1">
      <alignment horizontal="left" vertical="top" wrapText="1"/>
    </xf>
    <xf numFmtId="0" fontId="5" fillId="5" borderId="0" xfId="0" applyFont="1" applyFill="1" applyAlignment="1" applyProtection="1">
      <alignment vertical="top"/>
    </xf>
    <xf numFmtId="0" fontId="11" fillId="5" borderId="0" xfId="0" applyFont="1" applyFill="1" applyAlignment="1" applyProtection="1">
      <alignment horizontal="right" vertical="center"/>
    </xf>
    <xf numFmtId="0" fontId="11" fillId="5" borderId="0" xfId="0" applyFont="1" applyFill="1" applyBorder="1" applyAlignment="1" applyProtection="1">
      <alignment horizontal="center" vertical="center"/>
    </xf>
    <xf numFmtId="0" fontId="4" fillId="5" borderId="0" xfId="0" applyFont="1" applyFill="1" applyBorder="1" applyAlignment="1" applyProtection="1">
      <alignment horizontal="left" vertical="center"/>
    </xf>
    <xf numFmtId="0" fontId="11" fillId="5" borderId="0" xfId="0" applyFont="1" applyFill="1" applyBorder="1" applyAlignment="1" applyProtection="1">
      <alignment horizontal="left" vertical="top"/>
    </xf>
    <xf numFmtId="0" fontId="7" fillId="5" borderId="0" xfId="0" applyFont="1" applyFill="1" applyBorder="1" applyAlignment="1" applyProtection="1">
      <alignment horizontal="left" vertical="center" wrapText="1"/>
    </xf>
    <xf numFmtId="0" fontId="3" fillId="5" borderId="0" xfId="0" applyFont="1" applyFill="1" applyBorder="1" applyAlignment="1" applyProtection="1">
      <alignment vertical="center"/>
    </xf>
    <xf numFmtId="0" fontId="5" fillId="5" borderId="0" xfId="0" applyFont="1" applyFill="1" applyBorder="1" applyAlignment="1" applyProtection="1">
      <alignment horizontal="left" vertical="top"/>
    </xf>
    <xf numFmtId="0" fontId="13" fillId="5" borderId="0" xfId="0" applyFont="1" applyFill="1" applyBorder="1" applyAlignment="1" applyProtection="1">
      <alignment horizontal="left" vertical="top"/>
    </xf>
    <xf numFmtId="0" fontId="11" fillId="5" borderId="0" xfId="0" applyFont="1" applyFill="1" applyBorder="1" applyAlignment="1" applyProtection="1">
      <alignment horizontal="left" vertical="top" wrapText="1"/>
    </xf>
    <xf numFmtId="0" fontId="20" fillId="5" borderId="0" xfId="0" applyFont="1" applyFill="1" applyAlignment="1" applyProtection="1">
      <alignment vertical="top"/>
    </xf>
    <xf numFmtId="0" fontId="11" fillId="5" borderId="0" xfId="0" applyFont="1" applyFill="1" applyBorder="1" applyAlignment="1" applyProtection="1">
      <alignment vertical="center" wrapText="1"/>
    </xf>
    <xf numFmtId="0" fontId="14" fillId="5" borderId="0" xfId="0" applyFont="1" applyFill="1" applyAlignment="1" applyProtection="1">
      <alignment horizontal="center" vertical="center"/>
    </xf>
    <xf numFmtId="0" fontId="11" fillId="5" borderId="0" xfId="0" applyFont="1" applyFill="1" applyAlignment="1" applyProtection="1">
      <alignment vertical="top" wrapText="1"/>
    </xf>
    <xf numFmtId="0" fontId="11" fillId="5" borderId="0" xfId="0" applyFont="1" applyFill="1" applyProtection="1"/>
    <xf numFmtId="0" fontId="5" fillId="5" borderId="0" xfId="0" applyFont="1" applyFill="1" applyBorder="1" applyAlignment="1" applyProtection="1">
      <alignment horizontal="left" vertical="top" wrapText="1"/>
    </xf>
    <xf numFmtId="0" fontId="11" fillId="5" borderId="0" xfId="0" applyFont="1" applyFill="1" applyAlignment="1" applyProtection="1">
      <alignment vertical="center" wrapText="1"/>
    </xf>
    <xf numFmtId="0" fontId="5" fillId="5" borderId="0" xfId="0" applyFont="1" applyFill="1" applyAlignment="1" applyProtection="1">
      <alignment vertical="center" wrapText="1"/>
    </xf>
    <xf numFmtId="0" fontId="4" fillId="5" borderId="0" xfId="0" applyFont="1" applyFill="1" applyBorder="1" applyAlignment="1" applyProtection="1">
      <alignment horizontal="left" vertical="center" wrapText="1"/>
    </xf>
    <xf numFmtId="0" fontId="5" fillId="5" borderId="0" xfId="0" applyFont="1" applyFill="1" applyBorder="1" applyAlignment="1" applyProtection="1">
      <alignment horizontal="right" vertical="center" wrapText="1"/>
    </xf>
    <xf numFmtId="0" fontId="31" fillId="5" borderId="0" xfId="0" applyFont="1" applyFill="1" applyAlignment="1" applyProtection="1">
      <alignment horizontal="left" vertical="top" wrapText="1"/>
    </xf>
    <xf numFmtId="0" fontId="32" fillId="5" borderId="0" xfId="0" applyFont="1" applyFill="1" applyAlignment="1" applyProtection="1">
      <alignment vertical="top" wrapText="1"/>
    </xf>
    <xf numFmtId="0" fontId="11" fillId="5" borderId="0" xfId="0" applyFont="1" applyFill="1" applyAlignment="1" applyProtection="1">
      <alignment vertical="center"/>
    </xf>
    <xf numFmtId="3" fontId="5" fillId="5" borderId="0" xfId="0" applyNumberFormat="1" applyFont="1" applyFill="1" applyBorder="1" applyAlignment="1" applyProtection="1">
      <alignment horizontal="center" vertical="center" wrapText="1"/>
    </xf>
    <xf numFmtId="0" fontId="5" fillId="5" borderId="0" xfId="0" applyFont="1" applyFill="1" applyBorder="1" applyAlignment="1" applyProtection="1">
      <alignment horizontal="center" vertical="center" wrapText="1"/>
    </xf>
    <xf numFmtId="0" fontId="11" fillId="5" borderId="0" xfId="0" applyFont="1" applyFill="1" applyAlignment="1" applyProtection="1">
      <alignment horizontal="left" vertical="center" wrapText="1"/>
    </xf>
    <xf numFmtId="0" fontId="5" fillId="5" borderId="0" xfId="0" applyFont="1" applyFill="1" applyAlignment="1" applyProtection="1">
      <alignment horizontal="center" vertical="center" wrapText="1"/>
    </xf>
    <xf numFmtId="0" fontId="5" fillId="5" borderId="0" xfId="0" applyFont="1" applyFill="1" applyAlignment="1" applyProtection="1">
      <alignment horizontal="right" vertical="center" wrapText="1"/>
    </xf>
    <xf numFmtId="164" fontId="5" fillId="5" borderId="0" xfId="0" applyNumberFormat="1" applyFont="1" applyFill="1" applyAlignment="1" applyProtection="1">
      <alignment horizontal="center" vertical="center" wrapText="1"/>
    </xf>
    <xf numFmtId="0" fontId="5" fillId="5" borderId="0" xfId="0" applyFont="1" applyFill="1" applyAlignment="1" applyProtection="1">
      <alignment horizontal="left" vertical="center" wrapText="1"/>
    </xf>
    <xf numFmtId="164" fontId="5" fillId="5" borderId="0" xfId="0" applyNumberFormat="1" applyFont="1" applyFill="1" applyBorder="1" applyAlignment="1" applyProtection="1">
      <alignment horizontal="center" vertical="center" wrapText="1"/>
    </xf>
    <xf numFmtId="0" fontId="3" fillId="5" borderId="0" xfId="0" applyFont="1" applyFill="1" applyAlignment="1">
      <alignment vertical="top" wrapText="1"/>
    </xf>
    <xf numFmtId="0" fontId="13" fillId="5" borderId="0" xfId="0" applyFont="1" applyFill="1" applyBorder="1" applyAlignment="1" applyProtection="1">
      <alignment horizontal="left" vertical="top" wrapText="1"/>
    </xf>
    <xf numFmtId="0" fontId="11" fillId="5" borderId="0" xfId="0" applyFont="1" applyFill="1" applyBorder="1" applyAlignment="1" applyProtection="1">
      <alignment horizontal="right" vertical="center" wrapText="1"/>
    </xf>
    <xf numFmtId="0" fontId="13" fillId="5" borderId="0" xfId="0" applyFont="1" applyFill="1" applyBorder="1" applyAlignment="1" applyProtection="1">
      <alignment horizontal="right" vertical="center" wrapText="1"/>
    </xf>
    <xf numFmtId="0" fontId="5" fillId="5" borderId="0" xfId="0" applyFont="1" applyFill="1" applyAlignment="1" applyProtection="1">
      <alignment horizontal="left" vertical="center"/>
    </xf>
    <xf numFmtId="0" fontId="14" fillId="5" borderId="0" xfId="0" applyFont="1" applyFill="1" applyAlignment="1" applyProtection="1">
      <alignment horizontal="left" vertical="top"/>
    </xf>
    <xf numFmtId="0" fontId="11" fillId="5" borderId="0" xfId="0" applyNumberFormat="1" applyFont="1" applyFill="1" applyBorder="1" applyAlignment="1" applyProtection="1">
      <alignment horizontal="left" vertical="center" wrapText="1"/>
    </xf>
    <xf numFmtId="0" fontId="11" fillId="5" borderId="0" xfId="0" applyFont="1" applyFill="1" applyAlignment="1">
      <alignment horizontal="right" vertical="top" wrapText="1"/>
    </xf>
    <xf numFmtId="0" fontId="11" fillId="5" borderId="0" xfId="0" applyFont="1" applyFill="1" applyAlignment="1">
      <alignment horizontal="left" vertical="center" wrapText="1"/>
    </xf>
    <xf numFmtId="0" fontId="2" fillId="5" borderId="0" xfId="0" applyFont="1" applyFill="1" applyAlignment="1">
      <alignment horizontal="left" vertical="top" wrapText="1"/>
    </xf>
    <xf numFmtId="0" fontId="0" fillId="5" borderId="0" xfId="0" applyFill="1" applyAlignment="1">
      <alignment horizontal="left" vertical="top" wrapText="1"/>
    </xf>
    <xf numFmtId="0" fontId="0" fillId="5" borderId="0" xfId="0" applyFill="1" applyBorder="1" applyAlignment="1">
      <alignment horizontal="left" vertical="top" wrapText="1"/>
    </xf>
    <xf numFmtId="0" fontId="5" fillId="5" borderId="0" xfId="0" applyFont="1" applyFill="1" applyAlignment="1">
      <alignment horizontal="left" vertical="center" wrapText="1"/>
    </xf>
    <xf numFmtId="0" fontId="5" fillId="5" borderId="0" xfId="0" applyFont="1" applyFill="1" applyBorder="1" applyAlignment="1" applyProtection="1">
      <alignment horizontal="left" vertical="center" wrapText="1" shrinkToFit="1"/>
    </xf>
    <xf numFmtId="0" fontId="5" fillId="5" borderId="0" xfId="0" applyFont="1" applyFill="1" applyAlignment="1">
      <alignment vertical="top" wrapText="1"/>
    </xf>
    <xf numFmtId="0" fontId="14" fillId="5" borderId="0" xfId="0" applyFont="1" applyFill="1" applyAlignment="1" applyProtection="1">
      <alignment vertical="top"/>
    </xf>
    <xf numFmtId="0" fontId="0" fillId="5" borderId="0" xfId="0" applyFill="1" applyAlignment="1">
      <alignment vertical="top" wrapText="1"/>
    </xf>
    <xf numFmtId="0" fontId="18" fillId="5" borderId="0" xfId="0" applyFont="1" applyFill="1" applyBorder="1" applyAlignment="1" applyProtection="1">
      <alignment horizontal="left" vertical="top"/>
    </xf>
    <xf numFmtId="0" fontId="11" fillId="5" borderId="0" xfId="0" applyFont="1" applyFill="1" applyBorder="1" applyAlignment="1" applyProtection="1">
      <alignment horizontal="left"/>
    </xf>
    <xf numFmtId="0" fontId="30" fillId="5" borderId="0" xfId="0" applyFont="1" applyFill="1" applyProtection="1"/>
    <xf numFmtId="0" fontId="11" fillId="5" borderId="0" xfId="0" applyFont="1" applyFill="1" applyAlignment="1">
      <alignment vertical="top"/>
    </xf>
    <xf numFmtId="0" fontId="11" fillId="5" borderId="0" xfId="0" applyFont="1" applyFill="1"/>
    <xf numFmtId="0" fontId="9" fillId="5" borderId="0" xfId="0" applyNumberFormat="1" applyFont="1" applyFill="1" applyBorder="1" applyAlignment="1" applyProtection="1"/>
    <xf numFmtId="0" fontId="5" fillId="5" borderId="0" xfId="0" applyFont="1" applyFill="1" applyAlignment="1" applyProtection="1"/>
    <xf numFmtId="0" fontId="12" fillId="5" borderId="0" xfId="0" applyFont="1" applyFill="1" applyAlignment="1" applyProtection="1">
      <alignment vertical="top"/>
    </xf>
    <xf numFmtId="0" fontId="11" fillId="5" borderId="0" xfId="0" applyFont="1" applyFill="1" applyAlignment="1">
      <alignment horizontal="center" vertical="top"/>
    </xf>
    <xf numFmtId="0" fontId="16" fillId="5" borderId="0" xfId="0" applyFont="1" applyFill="1" applyProtection="1"/>
    <xf numFmtId="0" fontId="11" fillId="5" borderId="0" xfId="0" applyFont="1" applyFill="1" applyAlignment="1" applyProtection="1">
      <alignment horizontal="left"/>
    </xf>
    <xf numFmtId="0" fontId="16" fillId="5" borderId="0" xfId="0" applyFont="1" applyFill="1" applyAlignment="1" applyProtection="1">
      <alignment horizontal="left"/>
    </xf>
    <xf numFmtId="0" fontId="10" fillId="5" borderId="0" xfId="0" applyFont="1" applyFill="1" applyProtection="1"/>
    <xf numFmtId="0" fontId="5" fillId="5" borderId="0" xfId="0" applyFont="1" applyFill="1" applyAlignment="1" applyProtection="1">
      <alignment horizontal="left"/>
    </xf>
    <xf numFmtId="0" fontId="16" fillId="5" borderId="0" xfId="0" applyFont="1" applyFill="1" applyAlignment="1" applyProtection="1">
      <alignment horizontal="center" wrapText="1"/>
    </xf>
    <xf numFmtId="0" fontId="16" fillId="5" borderId="0" xfId="0" applyFont="1" applyFill="1" applyAlignment="1" applyProtection="1">
      <alignment wrapText="1"/>
    </xf>
    <xf numFmtId="0" fontId="16" fillId="5" borderId="0" xfId="0" applyFont="1" applyFill="1" applyAlignment="1" applyProtection="1">
      <alignment horizontal="center" vertical="center" wrapText="1"/>
    </xf>
    <xf numFmtId="1" fontId="11" fillId="5" borderId="2" xfId="0" applyNumberFormat="1" applyFont="1" applyFill="1" applyBorder="1" applyAlignment="1" applyProtection="1">
      <alignment horizontal="center" vertical="center" wrapText="1"/>
    </xf>
    <xf numFmtId="0" fontId="16" fillId="5" borderId="0" xfId="0" applyFont="1" applyFill="1" applyAlignment="1" applyProtection="1">
      <alignment horizontal="center" vertical="center"/>
    </xf>
    <xf numFmtId="0" fontId="11" fillId="5" borderId="1" xfId="0" applyFont="1" applyFill="1" applyBorder="1" applyAlignment="1" applyProtection="1">
      <alignment horizontal="center" vertical="center"/>
    </xf>
    <xf numFmtId="0" fontId="10" fillId="5" borderId="0" xfId="0" applyFont="1" applyFill="1" applyBorder="1" applyAlignment="1" applyProtection="1">
      <alignment horizontal="left" vertical="center"/>
    </xf>
    <xf numFmtId="3" fontId="11" fillId="5" borderId="7" xfId="0" applyNumberFormat="1" applyFont="1" applyFill="1" applyBorder="1" applyAlignment="1" applyProtection="1">
      <alignment vertical="center" wrapText="1"/>
    </xf>
    <xf numFmtId="164" fontId="11" fillId="5" borderId="2" xfId="0" applyNumberFormat="1" applyFont="1" applyFill="1" applyBorder="1" applyAlignment="1" applyProtection="1">
      <alignment vertical="center" wrapText="1"/>
    </xf>
    <xf numFmtId="164" fontId="5" fillId="5" borderId="2" xfId="0" applyNumberFormat="1" applyFont="1" applyFill="1" applyBorder="1" applyAlignment="1" applyProtection="1">
      <alignment horizontal="right" vertical="center" wrapText="1"/>
    </xf>
    <xf numFmtId="0" fontId="16" fillId="5" borderId="0" xfId="0" applyFont="1" applyFill="1" applyAlignment="1" applyProtection="1">
      <alignment vertical="center" wrapText="1"/>
    </xf>
    <xf numFmtId="4" fontId="11" fillId="5" borderId="1" xfId="0" applyNumberFormat="1" applyFont="1" applyFill="1" applyBorder="1" applyAlignment="1" applyProtection="1">
      <alignment horizontal="right" vertical="center" wrapText="1"/>
    </xf>
    <xf numFmtId="4" fontId="11" fillId="5" borderId="1" xfId="0" applyNumberFormat="1" applyFont="1" applyFill="1" applyBorder="1" applyAlignment="1" applyProtection="1">
      <alignment vertical="center" wrapText="1"/>
    </xf>
    <xf numFmtId="0" fontId="16" fillId="5" borderId="0" xfId="0" applyFont="1" applyFill="1" applyAlignment="1" applyProtection="1">
      <alignment vertical="center"/>
    </xf>
    <xf numFmtId="3" fontId="11" fillId="5" borderId="0" xfId="0" applyNumberFormat="1" applyFont="1" applyFill="1" applyBorder="1" applyAlignment="1" applyProtection="1">
      <alignment horizontal="center" vertical="center" wrapText="1"/>
    </xf>
    <xf numFmtId="0" fontId="11" fillId="5" borderId="1" xfId="0" applyFont="1" applyFill="1" applyBorder="1" applyAlignment="1" applyProtection="1">
      <alignment horizontal="center" vertical="center" wrapText="1"/>
    </xf>
    <xf numFmtId="3" fontId="11" fillId="5" borderId="1" xfId="0" applyNumberFormat="1" applyFont="1" applyFill="1" applyBorder="1" applyAlignment="1" applyProtection="1">
      <alignment horizontal="center" vertical="center" wrapText="1"/>
    </xf>
    <xf numFmtId="3" fontId="5" fillId="5" borderId="0" xfId="0" applyNumberFormat="1" applyFont="1" applyFill="1" applyBorder="1" applyAlignment="1" applyProtection="1">
      <alignment horizontal="right" vertical="center" wrapText="1"/>
    </xf>
    <xf numFmtId="164" fontId="5" fillId="5" borderId="3" xfId="0" applyNumberFormat="1" applyFont="1" applyFill="1" applyBorder="1" applyAlignment="1" applyProtection="1">
      <alignment horizontal="center" vertical="center" wrapText="1"/>
    </xf>
    <xf numFmtId="0" fontId="10" fillId="5" borderId="0" xfId="0" applyFont="1" applyFill="1" applyAlignment="1" applyProtection="1">
      <alignment vertical="center"/>
    </xf>
    <xf numFmtId="0" fontId="11" fillId="5" borderId="0" xfId="0" applyFont="1" applyFill="1" applyBorder="1" applyAlignment="1" applyProtection="1">
      <alignment horizontal="center" wrapText="1"/>
    </xf>
    <xf numFmtId="164" fontId="5" fillId="5" borderId="3" xfId="0" applyNumberFormat="1" applyFont="1" applyFill="1" applyBorder="1" applyAlignment="1" applyProtection="1">
      <alignment horizontal="right" vertical="center" wrapText="1"/>
    </xf>
    <xf numFmtId="164" fontId="5" fillId="5" borderId="4" xfId="0" applyNumberFormat="1" applyFont="1" applyFill="1" applyBorder="1" applyAlignment="1" applyProtection="1">
      <alignment horizontal="right" vertical="center" wrapText="1"/>
    </xf>
    <xf numFmtId="0" fontId="4" fillId="5" borderId="0" xfId="0" applyFont="1" applyFill="1" applyProtection="1"/>
    <xf numFmtId="0" fontId="5" fillId="5" borderId="0" xfId="0" applyFont="1" applyFill="1" applyAlignment="1" applyProtection="1">
      <alignment horizontal="left" vertical="top" wrapText="1"/>
    </xf>
    <xf numFmtId="0" fontId="33" fillId="5" borderId="0" xfId="0" applyFont="1" applyFill="1" applyBorder="1" applyAlignment="1" applyProtection="1">
      <alignment horizontal="left" vertical="center" wrapText="1"/>
    </xf>
    <xf numFmtId="0" fontId="5" fillId="5" borderId="0" xfId="0" applyFont="1" applyFill="1" applyBorder="1" applyAlignment="1" applyProtection="1">
      <alignment horizontal="left" vertical="center" wrapText="1"/>
    </xf>
    <xf numFmtId="0" fontId="5" fillId="5" borderId="9" xfId="0" applyFont="1" applyFill="1" applyBorder="1" applyAlignment="1" applyProtection="1">
      <alignment horizontal="center" vertical="center" wrapText="1"/>
    </xf>
    <xf numFmtId="0" fontId="5" fillId="4" borderId="2" xfId="0" applyFont="1" applyFill="1" applyBorder="1" applyAlignment="1" applyProtection="1">
      <alignment horizontal="center" vertical="center" wrapText="1"/>
    </xf>
    <xf numFmtId="0" fontId="17" fillId="5" borderId="0" xfId="0" applyFont="1" applyFill="1" applyAlignment="1" applyProtection="1">
      <alignment horizontal="center" wrapText="1"/>
    </xf>
    <xf numFmtId="0" fontId="5" fillId="5" borderId="0" xfId="0" applyFont="1" applyFill="1" applyBorder="1" applyAlignment="1" applyProtection="1">
      <alignment horizontal="left" vertical="center"/>
    </xf>
    <xf numFmtId="0" fontId="11" fillId="5" borderId="0" xfId="0" applyFont="1" applyFill="1" applyAlignment="1" applyProtection="1">
      <alignment horizontal="left" vertical="top" wrapText="1"/>
    </xf>
    <xf numFmtId="0" fontId="5" fillId="5" borderId="0" xfId="0" applyFont="1" applyFill="1" applyAlignment="1" applyProtection="1">
      <alignment horizontal="left" vertical="center"/>
    </xf>
    <xf numFmtId="16" fontId="5" fillId="5" borderId="0" xfId="0" applyNumberFormat="1" applyFont="1" applyFill="1" applyAlignment="1" applyProtection="1">
      <alignment vertical="top"/>
    </xf>
    <xf numFmtId="0" fontId="7" fillId="5" borderId="0" xfId="0" applyFont="1" applyFill="1" applyAlignment="1" applyProtection="1">
      <alignment vertical="top"/>
    </xf>
    <xf numFmtId="16" fontId="5" fillId="5" borderId="0" xfId="0" applyNumberFormat="1" applyFont="1" applyFill="1" applyAlignment="1" applyProtection="1">
      <alignment horizontal="left" vertical="top" wrapText="1"/>
    </xf>
    <xf numFmtId="0" fontId="5" fillId="5" borderId="0" xfId="0" applyFont="1" applyFill="1" applyBorder="1" applyAlignment="1" applyProtection="1">
      <alignment horizontal="left" vertical="center"/>
    </xf>
    <xf numFmtId="0" fontId="11" fillId="5" borderId="0" xfId="0" applyFont="1" applyFill="1" applyAlignment="1" applyProtection="1">
      <alignment horizontal="left" vertical="top" wrapText="1"/>
    </xf>
    <xf numFmtId="0" fontId="11" fillId="5" borderId="0" xfId="0" applyFont="1" applyFill="1" applyAlignment="1" applyProtection="1">
      <alignment vertical="top" wrapText="1"/>
    </xf>
    <xf numFmtId="0" fontId="11" fillId="5" borderId="0" xfId="0" applyFont="1" applyFill="1" applyAlignment="1" applyProtection="1">
      <alignment horizontal="left" vertical="top" wrapText="1"/>
    </xf>
    <xf numFmtId="0" fontId="11" fillId="5" borderId="0" xfId="0" applyFont="1" applyFill="1" applyAlignment="1" applyProtection="1">
      <alignment horizontal="left" vertical="top" wrapText="1"/>
    </xf>
    <xf numFmtId="0" fontId="5" fillId="5" borderId="0" xfId="0" applyFont="1" applyFill="1" applyAlignment="1" applyProtection="1">
      <alignment horizontal="left" vertical="top" wrapText="1"/>
    </xf>
    <xf numFmtId="0" fontId="11" fillId="5" borderId="0" xfId="0" applyFont="1" applyFill="1" applyAlignment="1" applyProtection="1">
      <alignment horizontal="left" vertical="top"/>
    </xf>
    <xf numFmtId="0" fontId="37" fillId="5" borderId="0" xfId="0" applyFont="1" applyFill="1" applyBorder="1" applyAlignment="1" applyProtection="1">
      <alignment horizontal="right" vertical="top" wrapText="1"/>
    </xf>
    <xf numFmtId="0" fontId="36" fillId="5" borderId="0" xfId="0" applyFont="1" applyFill="1" applyBorder="1" applyAlignment="1" applyProtection="1">
      <alignment horizontal="left" vertical="center"/>
    </xf>
    <xf numFmtId="0" fontId="1" fillId="5" borderId="0" xfId="0" applyFont="1" applyFill="1" applyBorder="1" applyAlignment="1" applyProtection="1">
      <alignment vertical="center"/>
    </xf>
    <xf numFmtId="0" fontId="41" fillId="5" borderId="0" xfId="0" applyFont="1" applyFill="1" applyBorder="1" applyAlignment="1" applyProtection="1">
      <alignment horizontal="left" vertical="top" wrapText="1"/>
    </xf>
    <xf numFmtId="0" fontId="37" fillId="5" borderId="0" xfId="0" applyFont="1" applyFill="1" applyBorder="1" applyAlignment="1" applyProtection="1">
      <alignment horizontal="left" vertical="center"/>
    </xf>
    <xf numFmtId="0" fontId="37" fillId="5" borderId="0" xfId="0" applyFont="1" applyFill="1" applyAlignment="1" applyProtection="1">
      <alignment vertical="top"/>
    </xf>
    <xf numFmtId="0" fontId="37" fillId="5" borderId="0" xfId="0" applyFont="1" applyFill="1" applyAlignment="1" applyProtection="1">
      <alignment vertical="top" wrapText="1"/>
    </xf>
    <xf numFmtId="0" fontId="5" fillId="5" borderId="0" xfId="0" applyFont="1" applyFill="1" applyBorder="1" applyAlignment="1" applyProtection="1">
      <alignment horizontal="left" vertical="top" wrapText="1"/>
    </xf>
    <xf numFmtId="0" fontId="11" fillId="5" borderId="0" xfId="0" applyFont="1" applyFill="1" applyBorder="1" applyAlignment="1" applyProtection="1">
      <alignment horizontal="left" vertical="top" wrapText="1"/>
    </xf>
    <xf numFmtId="0" fontId="11" fillId="5" borderId="0" xfId="0" applyFont="1" applyFill="1" applyBorder="1" applyAlignment="1" applyProtection="1">
      <alignment horizontal="left" vertical="center" wrapText="1"/>
    </xf>
    <xf numFmtId="0" fontId="11" fillId="5" borderId="0" xfId="0" applyFont="1" applyFill="1" applyAlignment="1" applyProtection="1">
      <alignment horizontal="left" vertical="center" wrapText="1"/>
    </xf>
    <xf numFmtId="0" fontId="0" fillId="5" borderId="0" xfId="0" applyFill="1" applyAlignment="1" applyProtection="1">
      <alignment vertical="center" wrapText="1"/>
    </xf>
    <xf numFmtId="0" fontId="0" fillId="0" borderId="0" xfId="0" applyAlignment="1" applyProtection="1">
      <alignment vertical="center" wrapText="1"/>
    </xf>
    <xf numFmtId="0" fontId="0" fillId="0" borderId="0" xfId="0" applyAlignment="1">
      <alignment vertical="center" wrapText="1"/>
    </xf>
    <xf numFmtId="0" fontId="0" fillId="5" borderId="0" xfId="0" applyFill="1" applyAlignment="1" applyProtection="1">
      <alignment vertical="top" wrapText="1"/>
    </xf>
    <xf numFmtId="0" fontId="0" fillId="0" borderId="0" xfId="0" applyAlignment="1">
      <alignment vertical="top" wrapText="1"/>
    </xf>
    <xf numFmtId="0" fontId="11" fillId="5" borderId="0" xfId="0" applyFont="1" applyFill="1" applyAlignment="1" applyProtection="1">
      <alignment horizontal="left" vertical="top" wrapText="1"/>
    </xf>
    <xf numFmtId="0" fontId="11" fillId="5" borderId="0" xfId="0" applyFont="1" applyFill="1" applyAlignment="1" applyProtection="1">
      <alignment vertical="top" wrapText="1"/>
    </xf>
    <xf numFmtId="0" fontId="5" fillId="5" borderId="2" xfId="0" applyFont="1" applyFill="1" applyBorder="1" applyAlignment="1" applyProtection="1">
      <alignment horizontal="center" vertical="center" wrapText="1"/>
    </xf>
    <xf numFmtId="0" fontId="11" fillId="0" borderId="2" xfId="0" applyFont="1" applyBorder="1" applyAlignment="1" applyProtection="1">
      <alignment horizontal="center" vertical="center" wrapText="1"/>
      <protection locked="0"/>
    </xf>
    <xf numFmtId="0" fontId="5" fillId="5" borderId="2" xfId="0" applyFont="1" applyFill="1" applyBorder="1" applyAlignment="1" applyProtection="1">
      <alignment horizontal="left" vertical="center" wrapText="1" indent="1"/>
    </xf>
    <xf numFmtId="1" fontId="44" fillId="5" borderId="2" xfId="0" applyNumberFormat="1" applyFont="1" applyFill="1" applyBorder="1" applyAlignment="1" applyProtection="1">
      <alignment horizontal="center" vertical="center" wrapText="1"/>
    </xf>
    <xf numFmtId="49" fontId="44" fillId="5" borderId="15" xfId="0" applyNumberFormat="1" applyFont="1" applyFill="1" applyBorder="1" applyAlignment="1" applyProtection="1">
      <alignment horizontal="center" vertical="center" wrapText="1"/>
    </xf>
    <xf numFmtId="3" fontId="44" fillId="5" borderId="15" xfId="0" applyNumberFormat="1" applyFont="1" applyFill="1" applyBorder="1" applyAlignment="1" applyProtection="1">
      <alignment horizontal="center" vertical="center" wrapText="1"/>
    </xf>
    <xf numFmtId="0" fontId="44" fillId="5" borderId="15" xfId="0" applyFont="1" applyFill="1" applyBorder="1" applyAlignment="1" applyProtection="1">
      <alignment horizontal="center" vertical="center" wrapText="1"/>
    </xf>
    <xf numFmtId="164" fontId="44" fillId="5" borderId="15" xfId="0" applyNumberFormat="1" applyFont="1" applyFill="1" applyBorder="1" applyAlignment="1" applyProtection="1">
      <alignment horizontal="right" vertical="center" wrapText="1"/>
    </xf>
    <xf numFmtId="3" fontId="44" fillId="5" borderId="10" xfId="0" applyNumberFormat="1" applyFont="1" applyFill="1" applyBorder="1" applyAlignment="1" applyProtection="1">
      <alignment vertical="center" wrapText="1"/>
    </xf>
    <xf numFmtId="164" fontId="44" fillId="5" borderId="15" xfId="0" applyNumberFormat="1" applyFont="1" applyFill="1" applyBorder="1" applyAlignment="1" applyProtection="1">
      <alignment vertical="center" wrapText="1"/>
    </xf>
    <xf numFmtId="164" fontId="45" fillId="5" borderId="15" xfId="0" applyNumberFormat="1" applyFont="1" applyFill="1" applyBorder="1" applyAlignment="1" applyProtection="1">
      <alignment horizontal="right" vertical="center" wrapText="1"/>
    </xf>
    <xf numFmtId="164" fontId="44" fillId="5" borderId="2" xfId="0" applyNumberFormat="1" applyFont="1" applyFill="1" applyBorder="1" applyAlignment="1" applyProtection="1">
      <alignment vertical="center" wrapText="1"/>
    </xf>
    <xf numFmtId="3" fontId="16" fillId="6" borderId="0" xfId="0" applyNumberFormat="1" applyFont="1" applyFill="1" applyAlignment="1" applyProtection="1">
      <alignment wrapText="1"/>
    </xf>
    <xf numFmtId="0" fontId="43" fillId="5" borderId="2" xfId="0" applyFont="1" applyFill="1" applyBorder="1" applyAlignment="1" applyProtection="1">
      <alignment horizontal="left" vertical="center" wrapText="1"/>
    </xf>
    <xf numFmtId="3" fontId="43" fillId="5" borderId="2" xfId="0" applyNumberFormat="1" applyFont="1" applyFill="1" applyBorder="1" applyAlignment="1" applyProtection="1">
      <alignment horizontal="center" vertical="center" wrapText="1"/>
    </xf>
    <xf numFmtId="0" fontId="43" fillId="5" borderId="2" xfId="0" applyFont="1" applyFill="1" applyBorder="1" applyAlignment="1" applyProtection="1">
      <alignment vertical="center"/>
    </xf>
    <xf numFmtId="3" fontId="43" fillId="5" borderId="2" xfId="0" applyNumberFormat="1" applyFont="1" applyFill="1" applyBorder="1" applyAlignment="1" applyProtection="1">
      <alignment horizontal="center" vertical="center"/>
    </xf>
    <xf numFmtId="0" fontId="5" fillId="5" borderId="0" xfId="0" applyFont="1" applyFill="1" applyAlignment="1" applyProtection="1">
      <alignment horizontal="center" vertical="center"/>
    </xf>
    <xf numFmtId="0" fontId="11" fillId="5" borderId="0" xfId="0" applyFont="1" applyFill="1" applyBorder="1" applyAlignment="1">
      <alignment vertical="top"/>
    </xf>
    <xf numFmtId="0" fontId="5" fillId="5" borderId="0" xfId="0" applyFont="1" applyFill="1" applyBorder="1" applyAlignment="1" applyProtection="1">
      <alignment horizontal="left" vertical="center"/>
    </xf>
    <xf numFmtId="0" fontId="4" fillId="5" borderId="0" xfId="0" applyFont="1" applyFill="1" applyBorder="1" applyAlignment="1" applyProtection="1">
      <alignment horizontal="left" wrapText="1"/>
    </xf>
    <xf numFmtId="0" fontId="5" fillId="5" borderId="0" xfId="0" applyFont="1" applyFill="1" applyBorder="1" applyAlignment="1" applyProtection="1">
      <alignment horizontal="left" wrapText="1"/>
    </xf>
    <xf numFmtId="0" fontId="5" fillId="5" borderId="0" xfId="0" applyFont="1" applyFill="1" applyAlignment="1" applyProtection="1">
      <alignment horizontal="left" vertical="top" wrapText="1"/>
    </xf>
    <xf numFmtId="0" fontId="2" fillId="5" borderId="0" xfId="0" applyFont="1" applyFill="1" applyBorder="1" applyAlignment="1" applyProtection="1">
      <alignment horizontal="left" vertical="center"/>
    </xf>
    <xf numFmtId="0" fontId="2" fillId="5" borderId="0" xfId="0" applyFont="1" applyFill="1" applyAlignment="1" applyProtection="1">
      <alignment horizontal="left" vertical="top"/>
    </xf>
    <xf numFmtId="0" fontId="2" fillId="5" borderId="0" xfId="0" applyNumberFormat="1" applyFont="1" applyFill="1" applyBorder="1" applyAlignment="1" applyProtection="1">
      <alignment horizontal="left" vertical="top" wrapText="1"/>
    </xf>
    <xf numFmtId="165" fontId="16" fillId="0" borderId="0" xfId="0" applyNumberFormat="1" applyFont="1" applyAlignment="1" applyProtection="1">
      <alignment vertical="center" wrapText="1"/>
    </xf>
    <xf numFmtId="0" fontId="11" fillId="5" borderId="0" xfId="0" applyFont="1" applyFill="1" applyAlignment="1" applyProtection="1">
      <alignment horizontal="left" vertical="top" wrapText="1"/>
    </xf>
    <xf numFmtId="0" fontId="11" fillId="5" borderId="0" xfId="0" applyFont="1" applyFill="1" applyAlignment="1" applyProtection="1">
      <alignment horizontal="left" vertical="top" wrapText="1"/>
    </xf>
    <xf numFmtId="0" fontId="5" fillId="5" borderId="0" xfId="0" applyFont="1" applyFill="1" applyBorder="1" applyAlignment="1" applyProtection="1">
      <alignment horizontal="left" vertical="center"/>
    </xf>
    <xf numFmtId="0" fontId="11" fillId="5" borderId="0" xfId="0" applyFont="1" applyFill="1" applyBorder="1" applyAlignment="1" applyProtection="1">
      <alignment horizontal="left" vertical="center"/>
    </xf>
    <xf numFmtId="0" fontId="4" fillId="5" borderId="0" xfId="0" applyFont="1" applyFill="1" applyBorder="1" applyAlignment="1" applyProtection="1">
      <alignment horizontal="left" vertical="center" wrapText="1"/>
    </xf>
    <xf numFmtId="0" fontId="5" fillId="5" borderId="0" xfId="0" applyFont="1" applyFill="1" applyBorder="1" applyAlignment="1" applyProtection="1">
      <alignment horizontal="left" vertical="center" wrapText="1"/>
    </xf>
    <xf numFmtId="49" fontId="29" fillId="5" borderId="0" xfId="2" applyNumberFormat="1" applyFill="1" applyBorder="1" applyAlignment="1" applyProtection="1">
      <alignment horizontal="left" vertical="top" wrapText="1"/>
      <protection hidden="1"/>
    </xf>
    <xf numFmtId="0" fontId="13" fillId="5" borderId="0" xfId="0" applyFont="1" applyFill="1" applyAlignment="1" applyProtection="1">
      <alignment horizontal="left" vertical="top" wrapText="1"/>
    </xf>
    <xf numFmtId="0" fontId="5" fillId="5" borderId="0" xfId="0" applyFont="1" applyFill="1" applyBorder="1" applyAlignment="1" applyProtection="1">
      <alignment horizontal="right" vertical="center" wrapText="1"/>
    </xf>
    <xf numFmtId="0" fontId="11" fillId="5" borderId="0" xfId="0" applyFont="1" applyFill="1" applyAlignment="1" applyProtection="1">
      <alignment horizontal="left" vertical="top" wrapText="1"/>
    </xf>
    <xf numFmtId="0" fontId="5" fillId="5" borderId="0" xfId="0" applyFont="1" applyFill="1" applyBorder="1" applyAlignment="1" applyProtection="1">
      <alignment horizontal="left" vertical="center"/>
    </xf>
    <xf numFmtId="0" fontId="11" fillId="5" borderId="0" xfId="0" applyFont="1" applyFill="1" applyAlignment="1" applyProtection="1">
      <alignment horizontal="left" vertical="top"/>
    </xf>
    <xf numFmtId="0" fontId="11" fillId="5" borderId="0" xfId="0" applyFont="1" applyFill="1" applyAlignment="1" applyProtection="1">
      <alignment horizontal="left" vertical="top" wrapText="1"/>
    </xf>
    <xf numFmtId="0" fontId="11" fillId="5" borderId="0" xfId="0" applyFont="1" applyFill="1" applyBorder="1" applyAlignment="1" applyProtection="1">
      <alignment horizontal="left" vertical="top" wrapText="1"/>
    </xf>
    <xf numFmtId="0" fontId="5" fillId="5" borderId="0" xfId="0" applyFont="1" applyFill="1" applyBorder="1" applyAlignment="1" applyProtection="1">
      <alignment horizontal="left" vertical="top" wrapText="1"/>
    </xf>
    <xf numFmtId="0" fontId="4" fillId="5" borderId="0" xfId="0" applyFont="1" applyFill="1" applyBorder="1" applyAlignment="1" applyProtection="1">
      <alignment horizontal="justify" vertical="top" wrapText="1"/>
    </xf>
    <xf numFmtId="0" fontId="2" fillId="5" borderId="0" xfId="0" applyFont="1" applyFill="1" applyAlignment="1">
      <alignment horizontal="left" vertical="top" wrapText="1"/>
    </xf>
    <xf numFmtId="0" fontId="13" fillId="5" borderId="0" xfId="0" applyFont="1" applyFill="1" applyAlignment="1" applyProtection="1">
      <alignment horizontal="left" vertical="top" wrapText="1"/>
    </xf>
    <xf numFmtId="0" fontId="11" fillId="5" borderId="0" xfId="0" applyFont="1" applyFill="1" applyBorder="1" applyAlignment="1" applyProtection="1">
      <alignment horizontal="left" vertical="center" wrapText="1"/>
    </xf>
    <xf numFmtId="0" fontId="11" fillId="0" borderId="9" xfId="0" applyFont="1" applyFill="1" applyBorder="1" applyAlignment="1" applyProtection="1">
      <alignment horizontal="left" vertical="center" wrapText="1"/>
      <protection locked="0"/>
    </xf>
    <xf numFmtId="0" fontId="11" fillId="0" borderId="6" xfId="0" applyFont="1" applyFill="1" applyBorder="1" applyAlignment="1" applyProtection="1">
      <alignment horizontal="left" vertical="center" wrapText="1"/>
      <protection locked="0"/>
    </xf>
    <xf numFmtId="0" fontId="11" fillId="0" borderId="7" xfId="0" applyFont="1" applyFill="1" applyBorder="1" applyAlignment="1" applyProtection="1">
      <alignment horizontal="left" vertical="center" wrapText="1"/>
      <protection locked="0"/>
    </xf>
    <xf numFmtId="0" fontId="11" fillId="2" borderId="2" xfId="0" applyFont="1" applyFill="1" applyBorder="1" applyAlignment="1" applyProtection="1">
      <alignment horizontal="left" vertical="top" wrapText="1"/>
      <protection locked="0"/>
    </xf>
    <xf numFmtId="0" fontId="0" fillId="0" borderId="2" xfId="0" applyBorder="1" applyAlignment="1" applyProtection="1">
      <alignment vertical="top" wrapText="1"/>
      <protection locked="0"/>
    </xf>
    <xf numFmtId="0" fontId="11" fillId="5" borderId="0" xfId="0" applyFont="1" applyFill="1" applyBorder="1" applyAlignment="1" applyProtection="1">
      <alignment vertical="center" wrapText="1"/>
    </xf>
    <xf numFmtId="0" fontId="13" fillId="5" borderId="0" xfId="0" applyFont="1" applyFill="1" applyBorder="1" applyAlignment="1" applyProtection="1">
      <alignment vertical="center" wrapText="1"/>
    </xf>
    <xf numFmtId="3" fontId="5" fillId="4" borderId="9" xfId="0" applyNumberFormat="1" applyFont="1" applyFill="1" applyBorder="1" applyAlignment="1" applyProtection="1">
      <alignment horizontal="center" vertical="center" wrapText="1"/>
    </xf>
    <xf numFmtId="3" fontId="5" fillId="4" borderId="7" xfId="0" applyNumberFormat="1" applyFont="1" applyFill="1" applyBorder="1" applyAlignment="1" applyProtection="1">
      <alignment horizontal="center" vertical="center" wrapText="1"/>
    </xf>
    <xf numFmtId="0" fontId="13" fillId="5" borderId="0" xfId="0" applyFont="1" applyFill="1" applyBorder="1" applyAlignment="1" applyProtection="1">
      <alignment horizontal="left" vertical="center" wrapText="1"/>
    </xf>
    <xf numFmtId="0" fontId="13" fillId="5" borderId="8" xfId="0" applyFont="1" applyFill="1" applyBorder="1" applyAlignment="1" applyProtection="1">
      <alignment horizontal="left" vertical="center" wrapText="1"/>
    </xf>
    <xf numFmtId="164" fontId="5" fillId="4" borderId="9" xfId="0" applyNumberFormat="1" applyFont="1" applyFill="1" applyBorder="1" applyAlignment="1" applyProtection="1">
      <alignment horizontal="center" vertical="center" wrapText="1"/>
    </xf>
    <xf numFmtId="164" fontId="5" fillId="4" borderId="6" xfId="0" applyNumberFormat="1" applyFont="1" applyFill="1" applyBorder="1" applyAlignment="1" applyProtection="1">
      <alignment horizontal="center" vertical="center" wrapText="1"/>
    </xf>
    <xf numFmtId="164" fontId="5" fillId="4" borderId="7" xfId="0" applyNumberFormat="1" applyFont="1" applyFill="1" applyBorder="1" applyAlignment="1" applyProtection="1">
      <alignment horizontal="center" vertical="center" wrapText="1"/>
    </xf>
    <xf numFmtId="0" fontId="37" fillId="5" borderId="0" xfId="0" applyFont="1" applyFill="1" applyBorder="1" applyAlignment="1" applyProtection="1">
      <alignment horizontal="left" vertical="justify" wrapText="1"/>
    </xf>
    <xf numFmtId="0" fontId="5" fillId="5" borderId="0" xfId="0" applyFont="1" applyFill="1" applyBorder="1" applyAlignment="1" applyProtection="1">
      <alignment horizontal="justify" vertical="top" wrapText="1"/>
    </xf>
    <xf numFmtId="0" fontId="29" fillId="5" borderId="0" xfId="2" applyFill="1" applyAlignment="1" applyProtection="1">
      <alignment horizontal="left" vertical="top" wrapText="1"/>
    </xf>
    <xf numFmtId="49" fontId="23" fillId="5" borderId="13" xfId="0" applyNumberFormat="1" applyFont="1" applyFill="1" applyBorder="1" applyAlignment="1" applyProtection="1">
      <alignment horizontal="left" vertical="top" wrapText="1"/>
    </xf>
    <xf numFmtId="49" fontId="13" fillId="5" borderId="1" xfId="0" applyNumberFormat="1" applyFont="1" applyFill="1" applyBorder="1" applyAlignment="1" applyProtection="1">
      <alignment horizontal="left" vertical="top" wrapText="1"/>
    </xf>
    <xf numFmtId="49" fontId="13" fillId="5" borderId="14" xfId="0" applyNumberFormat="1" applyFont="1" applyFill="1" applyBorder="1" applyAlignment="1" applyProtection="1">
      <alignment horizontal="left" vertical="top" wrapText="1"/>
    </xf>
    <xf numFmtId="0" fontId="36" fillId="5" borderId="0" xfId="0" applyFont="1" applyFill="1" applyBorder="1" applyAlignment="1" applyProtection="1">
      <alignment horizontal="left" vertical="top" wrapText="1"/>
    </xf>
    <xf numFmtId="49" fontId="13" fillId="5" borderId="11" xfId="0" applyNumberFormat="1" applyFont="1" applyFill="1" applyBorder="1" applyAlignment="1" applyProtection="1">
      <alignment horizontal="left" vertical="top" wrapText="1"/>
    </xf>
    <xf numFmtId="49" fontId="13" fillId="5" borderId="12" xfId="0" applyNumberFormat="1" applyFont="1" applyFill="1" applyBorder="1" applyAlignment="1" applyProtection="1">
      <alignment horizontal="left" vertical="top" wrapText="1"/>
    </xf>
    <xf numFmtId="49" fontId="13" fillId="5" borderId="10" xfId="0" applyNumberFormat="1" applyFont="1" applyFill="1" applyBorder="1" applyAlignment="1" applyProtection="1">
      <alignment horizontal="left" vertical="top" wrapText="1"/>
    </xf>
    <xf numFmtId="0" fontId="17" fillId="5" borderId="0" xfId="0" applyFont="1" applyFill="1" applyAlignment="1" applyProtection="1">
      <alignment horizontal="center" wrapText="1"/>
    </xf>
    <xf numFmtId="0" fontId="5" fillId="5" borderId="0" xfId="0" applyFont="1" applyFill="1" applyBorder="1" applyAlignment="1" applyProtection="1">
      <alignment horizontal="left" vertical="center"/>
    </xf>
    <xf numFmtId="0" fontId="11" fillId="5" borderId="0" xfId="0" applyFont="1" applyFill="1" applyAlignment="1" applyProtection="1">
      <alignment horizontal="left" vertical="top"/>
    </xf>
    <xf numFmtId="0" fontId="4" fillId="5" borderId="0" xfId="0" applyFont="1" applyFill="1" applyBorder="1" applyAlignment="1" applyProtection="1">
      <alignment horizontal="left" wrapText="1"/>
    </xf>
    <xf numFmtId="0" fontId="5" fillId="5" borderId="0" xfId="0" applyFont="1" applyFill="1" applyBorder="1" applyAlignment="1" applyProtection="1">
      <alignment horizontal="left" wrapText="1"/>
    </xf>
    <xf numFmtId="0" fontId="5" fillId="5" borderId="0" xfId="0" applyFont="1" applyFill="1" applyBorder="1" applyAlignment="1" applyProtection="1">
      <alignment horizontal="left" vertical="justify" wrapText="1"/>
    </xf>
    <xf numFmtId="0" fontId="11" fillId="5" borderId="0" xfId="0" applyFont="1" applyFill="1" applyAlignment="1" applyProtection="1">
      <alignment horizontal="left" vertical="top" wrapText="1"/>
    </xf>
    <xf numFmtId="0" fontId="4" fillId="5" borderId="0" xfId="0" applyFont="1" applyFill="1" applyBorder="1" applyAlignment="1" applyProtection="1">
      <alignment horizontal="left" vertical="top" wrapText="1"/>
    </xf>
    <xf numFmtId="0" fontId="11" fillId="5" borderId="0" xfId="0" applyFont="1" applyFill="1" applyBorder="1" applyAlignment="1" applyProtection="1">
      <alignment horizontal="left" vertical="center"/>
    </xf>
    <xf numFmtId="0" fontId="0" fillId="5" borderId="0" xfId="0" applyFill="1" applyAlignment="1">
      <alignment horizontal="left" wrapText="1"/>
    </xf>
    <xf numFmtId="0" fontId="5" fillId="5" borderId="0" xfId="0" applyFont="1" applyFill="1" applyAlignment="1" applyProtection="1">
      <alignment horizontal="center" vertical="top" wrapText="1"/>
    </xf>
    <xf numFmtId="0" fontId="15" fillId="5" borderId="1" xfId="0" applyFont="1" applyFill="1" applyBorder="1" applyAlignment="1" applyProtection="1">
      <alignment horizontal="left" vertical="center" wrapText="1"/>
    </xf>
    <xf numFmtId="49" fontId="11" fillId="0" borderId="9" xfId="0" applyNumberFormat="1" applyFont="1" applyFill="1" applyBorder="1" applyAlignment="1" applyProtection="1">
      <alignment horizontal="left" vertical="center" wrapText="1"/>
      <protection locked="0"/>
    </xf>
    <xf numFmtId="49" fontId="11" fillId="0" borderId="6" xfId="0" applyNumberFormat="1" applyFont="1" applyFill="1" applyBorder="1" applyAlignment="1" applyProtection="1">
      <alignment horizontal="left" vertical="center" wrapText="1"/>
      <protection locked="0"/>
    </xf>
    <xf numFmtId="49" fontId="11" fillId="0" borderId="7" xfId="0" applyNumberFormat="1" applyFont="1" applyFill="1" applyBorder="1" applyAlignment="1" applyProtection="1">
      <alignment horizontal="left" vertical="center" wrapText="1"/>
      <protection locked="0"/>
    </xf>
    <xf numFmtId="0" fontId="5" fillId="2" borderId="9" xfId="0" applyFont="1" applyFill="1" applyBorder="1" applyAlignment="1" applyProtection="1">
      <alignment horizontal="left" vertical="center"/>
      <protection locked="0"/>
    </xf>
    <xf numFmtId="0" fontId="5" fillId="2" borderId="6" xfId="0" applyFont="1" applyFill="1" applyBorder="1" applyAlignment="1" applyProtection="1">
      <alignment horizontal="left" vertical="center"/>
      <protection locked="0"/>
    </xf>
    <xf numFmtId="0" fontId="5" fillId="2" borderId="7" xfId="0" applyFont="1" applyFill="1" applyBorder="1" applyAlignment="1" applyProtection="1">
      <alignment horizontal="left" vertical="center"/>
      <protection locked="0"/>
    </xf>
    <xf numFmtId="0" fontId="0" fillId="5" borderId="0" xfId="0" applyFill="1" applyAlignment="1">
      <alignment horizontal="left" vertical="top" wrapText="1"/>
    </xf>
    <xf numFmtId="0" fontId="1" fillId="5" borderId="0" xfId="0" applyFont="1" applyFill="1" applyAlignment="1">
      <alignment horizontal="left" vertical="top" wrapText="1"/>
    </xf>
    <xf numFmtId="0" fontId="13" fillId="5" borderId="9" xfId="0" applyFont="1" applyFill="1" applyBorder="1" applyAlignment="1" applyProtection="1">
      <alignment horizontal="left" vertical="top" wrapText="1"/>
    </xf>
    <xf numFmtId="0" fontId="13" fillId="5" borderId="6" xfId="0" applyFont="1" applyFill="1" applyBorder="1" applyAlignment="1" applyProtection="1">
      <alignment horizontal="left" vertical="top" wrapText="1"/>
    </xf>
    <xf numFmtId="0" fontId="13" fillId="5" borderId="7" xfId="0" applyFont="1" applyFill="1" applyBorder="1" applyAlignment="1" applyProtection="1">
      <alignment horizontal="left" vertical="top" wrapText="1"/>
    </xf>
    <xf numFmtId="3" fontId="5" fillId="0" borderId="9" xfId="0" applyNumberFormat="1" applyFont="1" applyBorder="1" applyAlignment="1" applyProtection="1">
      <alignment horizontal="center" vertical="center" wrapText="1"/>
      <protection locked="0"/>
    </xf>
    <xf numFmtId="3" fontId="5" fillId="0" borderId="7" xfId="0" applyNumberFormat="1" applyFont="1" applyBorder="1" applyAlignment="1" applyProtection="1">
      <alignment horizontal="center" vertical="center" wrapText="1"/>
      <protection locked="0"/>
    </xf>
    <xf numFmtId="0" fontId="13" fillId="5" borderId="9" xfId="0" applyFont="1" applyFill="1" applyBorder="1" applyAlignment="1" applyProtection="1">
      <alignment horizontal="left" vertical="center" wrapText="1"/>
    </xf>
    <xf numFmtId="0" fontId="13" fillId="5" borderId="6" xfId="0" applyFont="1" applyFill="1" applyBorder="1" applyAlignment="1" applyProtection="1">
      <alignment horizontal="left" vertical="center" wrapText="1"/>
    </xf>
    <xf numFmtId="0" fontId="13" fillId="5" borderId="7" xfId="0" applyFont="1" applyFill="1" applyBorder="1" applyAlignment="1" applyProtection="1">
      <alignment horizontal="left" vertical="center" wrapText="1"/>
    </xf>
    <xf numFmtId="0" fontId="11" fillId="5" borderId="8" xfId="0" applyFont="1" applyFill="1" applyBorder="1" applyAlignment="1" applyProtection="1">
      <alignment horizontal="left" vertical="center" wrapText="1"/>
    </xf>
    <xf numFmtId="0" fontId="36" fillId="5" borderId="0" xfId="0" applyFont="1" applyFill="1" applyAlignment="1" applyProtection="1">
      <alignment horizontal="left" vertical="center" wrapText="1"/>
    </xf>
    <xf numFmtId="0" fontId="38" fillId="5" borderId="0" xfId="0" applyFont="1" applyFill="1" applyAlignment="1" applyProtection="1">
      <alignment horizontal="left" vertical="center" wrapText="1"/>
    </xf>
    <xf numFmtId="0" fontId="37" fillId="5" borderId="0" xfId="0" applyFont="1" applyFill="1" applyAlignment="1" applyProtection="1">
      <alignment horizontal="left" vertical="center"/>
    </xf>
    <xf numFmtId="0" fontId="36" fillId="5" borderId="0" xfId="0" applyFont="1" applyFill="1" applyAlignment="1" applyProtection="1">
      <alignment horizontal="left" vertical="top" wrapText="1"/>
    </xf>
    <xf numFmtId="0" fontId="5" fillId="5" borderId="0" xfId="0" applyFont="1" applyFill="1" applyAlignment="1" applyProtection="1">
      <alignment horizontal="left" vertical="top" wrapText="1"/>
    </xf>
    <xf numFmtId="164" fontId="13" fillId="5" borderId="0" xfId="0" applyNumberFormat="1" applyFont="1" applyFill="1" applyBorder="1" applyAlignment="1" applyProtection="1">
      <alignment horizontal="center" vertical="center" wrapText="1"/>
    </xf>
    <xf numFmtId="164" fontId="13" fillId="4" borderId="9" xfId="0" applyNumberFormat="1" applyFont="1" applyFill="1" applyBorder="1" applyAlignment="1" applyProtection="1">
      <alignment horizontal="center" vertical="center" wrapText="1"/>
    </xf>
    <xf numFmtId="164" fontId="13" fillId="4" borderId="6" xfId="0" applyNumberFormat="1" applyFont="1" applyFill="1" applyBorder="1" applyAlignment="1" applyProtection="1">
      <alignment horizontal="center" vertical="center" wrapText="1"/>
    </xf>
    <xf numFmtId="164" fontId="13" fillId="4" borderId="7" xfId="0" applyNumberFormat="1" applyFont="1" applyFill="1" applyBorder="1" applyAlignment="1" applyProtection="1">
      <alignment horizontal="center" vertical="center" wrapText="1"/>
    </xf>
    <xf numFmtId="0" fontId="4" fillId="5" borderId="0" xfId="0" applyFont="1" applyFill="1" applyBorder="1" applyAlignment="1" applyProtection="1">
      <alignment horizontal="left" vertical="center" wrapText="1"/>
    </xf>
    <xf numFmtId="0" fontId="5" fillId="5" borderId="0" xfId="0" applyFont="1" applyFill="1" applyBorder="1" applyAlignment="1" applyProtection="1">
      <alignment horizontal="left" vertical="center" wrapText="1"/>
    </xf>
    <xf numFmtId="0" fontId="12" fillId="5" borderId="0" xfId="0" applyFont="1" applyFill="1" applyAlignment="1" applyProtection="1">
      <alignment horizontal="left" vertical="top" wrapText="1"/>
    </xf>
    <xf numFmtId="0" fontId="11" fillId="5" borderId="0" xfId="0" applyFont="1" applyFill="1" applyBorder="1" applyAlignment="1" applyProtection="1">
      <alignment horizontal="left" vertical="top"/>
    </xf>
    <xf numFmtId="0" fontId="13" fillId="5" borderId="0" xfId="0" applyFont="1" applyFill="1" applyBorder="1" applyAlignment="1" applyProtection="1">
      <alignment vertical="top" wrapText="1"/>
    </xf>
    <xf numFmtId="0" fontId="15" fillId="5" borderId="0" xfId="0" applyFont="1" applyFill="1" applyAlignment="1">
      <alignment vertical="top" wrapText="1"/>
    </xf>
    <xf numFmtId="0" fontId="38" fillId="5" borderId="0" xfId="0" applyFont="1" applyFill="1" applyBorder="1" applyAlignment="1" applyProtection="1">
      <alignment vertical="top" wrapText="1"/>
    </xf>
    <xf numFmtId="0" fontId="39" fillId="5" borderId="0" xfId="0" applyFont="1" applyFill="1" applyAlignment="1">
      <alignment vertical="top" wrapText="1"/>
    </xf>
    <xf numFmtId="0" fontId="5" fillId="5" borderId="0" xfId="0" applyFont="1" applyFill="1" applyAlignment="1" applyProtection="1">
      <alignment horizontal="left" vertical="top"/>
    </xf>
    <xf numFmtId="0" fontId="11" fillId="5" borderId="0" xfId="0" applyFont="1" applyFill="1" applyBorder="1" applyAlignment="1" applyProtection="1">
      <alignment horizontal="center" vertical="center"/>
    </xf>
    <xf numFmtId="0" fontId="40" fillId="5" borderId="0" xfId="0" applyFont="1" applyFill="1" applyBorder="1" applyAlignment="1" applyProtection="1">
      <alignment horizontal="left" vertical="top" wrapText="1"/>
    </xf>
    <xf numFmtId="0" fontId="37" fillId="5" borderId="0" xfId="0" applyFont="1" applyFill="1" applyBorder="1" applyAlignment="1" applyProtection="1">
      <alignment horizontal="left" vertical="top" wrapText="1"/>
    </xf>
    <xf numFmtId="0" fontId="37" fillId="5" borderId="0" xfId="0" applyFont="1" applyFill="1" applyBorder="1" applyAlignment="1" applyProtection="1">
      <alignment horizontal="left" wrapText="1"/>
    </xf>
    <xf numFmtId="0" fontId="40" fillId="5" borderId="0" xfId="0" applyFont="1" applyFill="1" applyBorder="1" applyAlignment="1" applyProtection="1">
      <alignment horizontal="left" wrapText="1"/>
    </xf>
    <xf numFmtId="0" fontId="5" fillId="5" borderId="0" xfId="0" applyFont="1" applyFill="1" applyBorder="1" applyAlignment="1" applyProtection="1">
      <alignment vertical="top"/>
    </xf>
    <xf numFmtId="0" fontId="0" fillId="5" borderId="8" xfId="0" applyFill="1" applyBorder="1" applyAlignment="1">
      <alignment vertical="top"/>
    </xf>
    <xf numFmtId="0" fontId="38" fillId="5" borderId="0" xfId="0" applyFont="1" applyFill="1" applyBorder="1" applyAlignment="1" applyProtection="1">
      <alignment horizontal="left" vertical="top" wrapText="1"/>
    </xf>
    <xf numFmtId="0" fontId="2" fillId="5" borderId="0" xfId="0" applyFont="1" applyFill="1" applyAlignment="1">
      <alignment vertical="top" wrapText="1"/>
    </xf>
    <xf numFmtId="9" fontId="11" fillId="0" borderId="9" xfId="0" applyNumberFormat="1" applyFont="1" applyBorder="1" applyAlignment="1" applyProtection="1">
      <alignment horizontal="center" vertical="center" wrapText="1"/>
      <protection locked="0"/>
    </xf>
    <xf numFmtId="9" fontId="11" fillId="0" borderId="7" xfId="0" applyNumberFormat="1" applyFont="1" applyBorder="1" applyAlignment="1" applyProtection="1">
      <alignment horizontal="center" vertical="center" wrapText="1"/>
      <protection locked="0"/>
    </xf>
    <xf numFmtId="0" fontId="10" fillId="5" borderId="0" xfId="0" applyFont="1" applyFill="1" applyAlignment="1" applyProtection="1">
      <alignment horizontal="left" vertical="top" wrapText="1"/>
    </xf>
    <xf numFmtId="0" fontId="39" fillId="5" borderId="0" xfId="0" applyFont="1" applyFill="1" applyAlignment="1" applyProtection="1">
      <alignment horizontal="left" vertical="top" wrapText="1"/>
    </xf>
    <xf numFmtId="0" fontId="13" fillId="5" borderId="0" xfId="0" applyFont="1" applyFill="1" applyBorder="1" applyAlignment="1" applyProtection="1">
      <alignment horizontal="left" vertical="top" wrapText="1"/>
    </xf>
    <xf numFmtId="0" fontId="13" fillId="5" borderId="0" xfId="0" applyFont="1" applyFill="1" applyAlignment="1" applyProtection="1">
      <alignment vertical="top" wrapText="1"/>
    </xf>
    <xf numFmtId="0" fontId="5" fillId="5" borderId="8" xfId="0" applyFont="1" applyFill="1" applyBorder="1" applyAlignment="1" applyProtection="1">
      <alignment horizontal="left" vertical="center" wrapText="1"/>
    </xf>
    <xf numFmtId="0" fontId="4" fillId="5" borderId="0" xfId="0" applyFont="1" applyFill="1" applyBorder="1" applyAlignment="1">
      <alignment horizontal="left" vertical="top" wrapText="1"/>
    </xf>
    <xf numFmtId="0" fontId="4" fillId="5" borderId="8" xfId="0" applyFont="1" applyFill="1" applyBorder="1" applyAlignment="1">
      <alignment horizontal="left" vertical="top" wrapText="1"/>
    </xf>
    <xf numFmtId="49" fontId="29" fillId="5" borderId="0" xfId="2" applyNumberFormat="1" applyFill="1" applyBorder="1" applyAlignment="1" applyProtection="1">
      <alignment horizontal="left" vertical="top" wrapText="1"/>
      <protection hidden="1"/>
    </xf>
    <xf numFmtId="0" fontId="38" fillId="5" borderId="0" xfId="2" applyFont="1" applyFill="1" applyBorder="1" applyAlignment="1" applyProtection="1">
      <alignment horizontal="left" vertical="top" wrapText="1"/>
    </xf>
    <xf numFmtId="0" fontId="11" fillId="5" borderId="0" xfId="0" applyFont="1" applyFill="1" applyAlignment="1">
      <alignment horizontal="left" vertical="top" wrapText="1"/>
    </xf>
    <xf numFmtId="0" fontId="0" fillId="5" borderId="0" xfId="0" applyFill="1" applyBorder="1" applyAlignment="1">
      <alignment horizontal="left" vertical="top" wrapText="1"/>
    </xf>
    <xf numFmtId="0" fontId="0" fillId="5" borderId="8" xfId="0" applyFill="1" applyBorder="1" applyAlignment="1">
      <alignment vertical="top" wrapText="1"/>
    </xf>
    <xf numFmtId="0" fontId="4" fillId="5" borderId="0" xfId="0" applyFont="1" applyFill="1" applyAlignment="1" applyProtection="1">
      <alignment horizontal="center"/>
    </xf>
    <xf numFmtId="0" fontId="5" fillId="5" borderId="9" xfId="0" applyFont="1" applyFill="1" applyBorder="1" applyAlignment="1" applyProtection="1">
      <alignment horizontal="left" vertical="center" wrapText="1" indent="1"/>
    </xf>
    <xf numFmtId="0" fontId="5" fillId="5" borderId="6" xfId="0" applyFont="1" applyFill="1" applyBorder="1" applyAlignment="1" applyProtection="1">
      <alignment horizontal="left" vertical="center" wrapText="1" indent="1"/>
    </xf>
    <xf numFmtId="0" fontId="5" fillId="5" borderId="7" xfId="0" applyFont="1" applyFill="1" applyBorder="1" applyAlignment="1" applyProtection="1">
      <alignment horizontal="left" vertical="center" wrapText="1" indent="1"/>
    </xf>
    <xf numFmtId="0" fontId="5" fillId="5" borderId="13" xfId="0" applyFont="1" applyFill="1" applyBorder="1" applyAlignment="1" applyProtection="1">
      <alignment horizontal="left" vertical="center" wrapText="1"/>
    </xf>
    <xf numFmtId="0" fontId="5" fillId="5" borderId="1" xfId="0" applyFont="1" applyFill="1" applyBorder="1" applyAlignment="1" applyProtection="1">
      <alignment horizontal="left" vertical="center" wrapText="1"/>
    </xf>
    <xf numFmtId="0" fontId="5" fillId="5" borderId="14" xfId="0" applyFont="1" applyFill="1" applyBorder="1" applyAlignment="1" applyProtection="1">
      <alignment horizontal="left" vertical="center" wrapText="1"/>
    </xf>
    <xf numFmtId="0" fontId="5" fillId="5" borderId="5" xfId="0" applyFont="1" applyFill="1" applyBorder="1" applyAlignment="1" applyProtection="1">
      <alignment horizontal="left" vertical="center" wrapText="1"/>
    </xf>
    <xf numFmtId="0" fontId="5" fillId="5" borderId="11" xfId="0" applyFont="1" applyFill="1" applyBorder="1" applyAlignment="1" applyProtection="1">
      <alignment horizontal="left" vertical="center" wrapText="1"/>
    </xf>
    <xf numFmtId="0" fontId="5" fillId="5" borderId="12" xfId="0" applyFont="1" applyFill="1" applyBorder="1" applyAlignment="1" applyProtection="1">
      <alignment horizontal="left" vertical="center" wrapText="1"/>
    </xf>
    <xf numFmtId="0" fontId="5" fillId="5" borderId="10" xfId="0" applyFont="1" applyFill="1" applyBorder="1" applyAlignment="1" applyProtection="1">
      <alignment horizontal="left" vertical="center" wrapText="1"/>
    </xf>
    <xf numFmtId="14" fontId="4" fillId="5" borderId="0" xfId="0" applyNumberFormat="1" applyFont="1" applyFill="1" applyAlignment="1" applyProtection="1">
      <alignment horizontal="right" vertical="center" wrapText="1"/>
    </xf>
    <xf numFmtId="0" fontId="5" fillId="5" borderId="9" xfId="0" applyFont="1" applyFill="1" applyBorder="1" applyAlignment="1" applyProtection="1">
      <alignment horizontal="center" vertical="center"/>
    </xf>
    <xf numFmtId="0" fontId="5" fillId="5" borderId="6" xfId="0" applyFont="1" applyFill="1" applyBorder="1" applyAlignment="1" applyProtection="1">
      <alignment horizontal="center" vertical="center"/>
    </xf>
    <xf numFmtId="0" fontId="5" fillId="5" borderId="7" xfId="0" applyFont="1" applyFill="1" applyBorder="1" applyAlignment="1" applyProtection="1">
      <alignment horizontal="center" vertical="center"/>
    </xf>
    <xf numFmtId="0" fontId="4" fillId="5" borderId="0" xfId="0" applyFont="1" applyFill="1" applyAlignment="1">
      <alignment horizontal="center"/>
    </xf>
    <xf numFmtId="0" fontId="4" fillId="5" borderId="0" xfId="0" applyFont="1" applyFill="1" applyAlignment="1" applyProtection="1">
      <alignment horizontal="center" vertical="center"/>
    </xf>
    <xf numFmtId="0" fontId="0" fillId="5" borderId="0" xfId="0" applyFill="1" applyAlignment="1">
      <alignment horizontal="center" vertical="center"/>
    </xf>
    <xf numFmtId="0" fontId="0" fillId="5" borderId="8" xfId="0" applyFill="1" applyBorder="1" applyAlignment="1">
      <alignment horizontal="left" vertical="center" wrapText="1"/>
    </xf>
    <xf numFmtId="0" fontId="2" fillId="5" borderId="8" xfId="0" applyFont="1" applyFill="1" applyBorder="1" applyAlignment="1">
      <alignment horizontal="left" vertical="top" wrapText="1"/>
    </xf>
    <xf numFmtId="0" fontId="4" fillId="5" borderId="0" xfId="0" applyFont="1" applyFill="1" applyBorder="1" applyAlignment="1">
      <alignment horizontal="left" vertical="center" wrapText="1"/>
    </xf>
    <xf numFmtId="0" fontId="11" fillId="5" borderId="0" xfId="0" applyFont="1" applyFill="1" applyBorder="1" applyAlignment="1" applyProtection="1">
      <alignment horizontal="left" vertical="top" wrapText="1" shrinkToFit="1"/>
    </xf>
    <xf numFmtId="0" fontId="5" fillId="5" borderId="12" xfId="0" applyFont="1" applyFill="1" applyBorder="1" applyAlignment="1" applyProtection="1">
      <alignment horizontal="left" vertical="top" wrapText="1"/>
    </xf>
    <xf numFmtId="0" fontId="31" fillId="5" borderId="0" xfId="0" applyFont="1" applyFill="1" applyBorder="1" applyAlignment="1" applyProtection="1">
      <alignment horizontal="left" vertical="center" wrapText="1"/>
    </xf>
    <xf numFmtId="0" fontId="5" fillId="5" borderId="0" xfId="0" applyFont="1" applyFill="1" applyBorder="1" applyAlignment="1" applyProtection="1">
      <alignment vertical="center" wrapText="1"/>
    </xf>
    <xf numFmtId="0" fontId="4" fillId="5" borderId="0" xfId="0" applyFont="1" applyFill="1" applyBorder="1" applyAlignment="1">
      <alignment vertical="center" wrapText="1"/>
    </xf>
    <xf numFmtId="0" fontId="34" fillId="5" borderId="0" xfId="0" applyFont="1" applyFill="1" applyBorder="1" applyAlignment="1" applyProtection="1">
      <alignment horizontal="left" vertical="center" wrapText="1"/>
    </xf>
    <xf numFmtId="0" fontId="19" fillId="5" borderId="12" xfId="0" applyFont="1" applyFill="1" applyBorder="1" applyAlignment="1" applyProtection="1">
      <alignment horizontal="center" vertical="center" wrapText="1"/>
    </xf>
    <xf numFmtId="0" fontId="10" fillId="5" borderId="0" xfId="0" applyFont="1" applyFill="1" applyBorder="1" applyAlignment="1" applyProtection="1">
      <alignment horizontal="left" vertical="center" wrapText="1"/>
    </xf>
    <xf numFmtId="0" fontId="11" fillId="5" borderId="0" xfId="0" applyFont="1" applyFill="1" applyAlignment="1" applyProtection="1">
      <alignment vertical="top" wrapText="1"/>
    </xf>
    <xf numFmtId="0" fontId="0" fillId="5" borderId="0" xfId="0" applyFill="1" applyAlignment="1">
      <alignment vertical="top" wrapText="1"/>
    </xf>
    <xf numFmtId="0" fontId="2" fillId="5" borderId="0" xfId="0" applyFont="1" applyFill="1" applyAlignment="1" applyProtection="1">
      <alignment horizontal="left" vertical="top" wrapText="1"/>
    </xf>
    <xf numFmtId="0" fontId="11" fillId="5" borderId="0" xfId="2" applyFont="1" applyFill="1" applyAlignment="1" applyProtection="1">
      <alignment horizontal="left" vertical="top" wrapText="1"/>
    </xf>
    <xf numFmtId="0" fontId="27" fillId="5" borderId="0" xfId="2" applyFont="1" applyFill="1" applyAlignment="1" applyProtection="1">
      <alignment horizontal="left" vertical="top" wrapText="1"/>
    </xf>
    <xf numFmtId="0" fontId="13" fillId="5" borderId="0" xfId="2" applyFont="1" applyFill="1" applyAlignment="1" applyProtection="1">
      <alignment horizontal="left" vertical="top" wrapText="1"/>
    </xf>
    <xf numFmtId="0" fontId="11" fillId="5" borderId="0" xfId="0" applyFont="1" applyFill="1" applyAlignment="1" applyProtection="1">
      <alignment horizontal="left" vertical="center" wrapText="1"/>
    </xf>
    <xf numFmtId="2" fontId="11" fillId="3" borderId="9" xfId="0" applyNumberFormat="1" applyFont="1" applyFill="1" applyBorder="1" applyAlignment="1" applyProtection="1">
      <alignment horizontal="left" vertical="top" wrapText="1"/>
      <protection locked="0"/>
    </xf>
    <xf numFmtId="2" fontId="11" fillId="3" borderId="6" xfId="0" applyNumberFormat="1" applyFont="1" applyFill="1" applyBorder="1" applyAlignment="1" applyProtection="1">
      <alignment horizontal="left" vertical="top" wrapText="1"/>
      <protection locked="0"/>
    </xf>
    <xf numFmtId="2" fontId="11" fillId="3" borderId="7" xfId="0" applyNumberFormat="1" applyFont="1" applyFill="1" applyBorder="1" applyAlignment="1" applyProtection="1">
      <alignment horizontal="left" vertical="top" wrapText="1"/>
      <protection locked="0"/>
    </xf>
    <xf numFmtId="0" fontId="42" fillId="5" borderId="0" xfId="0" applyFont="1" applyFill="1" applyAlignment="1" applyProtection="1">
      <alignment horizontal="left" vertical="center" wrapText="1"/>
    </xf>
    <xf numFmtId="0" fontId="18" fillId="5" borderId="0" xfId="0" applyFont="1" applyFill="1" applyAlignment="1" applyProtection="1">
      <alignment horizontal="left" vertical="top" wrapText="1"/>
    </xf>
    <xf numFmtId="0" fontId="11" fillId="5" borderId="1" xfId="0" applyFont="1" applyFill="1" applyBorder="1" applyAlignment="1" applyProtection="1">
      <alignment horizontal="left" vertical="top"/>
    </xf>
    <xf numFmtId="0" fontId="18" fillId="5" borderId="0" xfId="0" applyFont="1" applyFill="1" applyAlignment="1" applyProtection="1">
      <alignment horizontal="left" vertical="center" wrapText="1"/>
    </xf>
    <xf numFmtId="0" fontId="11" fillId="5" borderId="1" xfId="0" applyFont="1" applyFill="1" applyBorder="1" applyAlignment="1" applyProtection="1">
      <alignment horizontal="left" vertical="top" wrapText="1"/>
    </xf>
    <xf numFmtId="0" fontId="11" fillId="0" borderId="9" xfId="0" applyFont="1" applyFill="1" applyBorder="1" applyAlignment="1" applyProtection="1">
      <alignment horizontal="center" vertical="center"/>
      <protection locked="0"/>
    </xf>
    <xf numFmtId="0" fontId="11" fillId="0" borderId="6" xfId="0" applyFont="1" applyFill="1" applyBorder="1" applyAlignment="1" applyProtection="1">
      <alignment horizontal="center" vertical="center"/>
      <protection locked="0"/>
    </xf>
    <xf numFmtId="0" fontId="11" fillId="0" borderId="7" xfId="0" applyFont="1" applyFill="1" applyBorder="1" applyAlignment="1" applyProtection="1">
      <alignment horizontal="center" vertical="center"/>
      <protection locked="0"/>
    </xf>
    <xf numFmtId="0" fontId="11" fillId="0" borderId="13" xfId="0" applyFont="1" applyFill="1" applyBorder="1" applyAlignment="1" applyProtection="1">
      <alignment horizontal="left"/>
      <protection locked="0"/>
    </xf>
    <xf numFmtId="0" fontId="11" fillId="0" borderId="1" xfId="0" applyFont="1" applyFill="1" applyBorder="1" applyAlignment="1" applyProtection="1">
      <alignment horizontal="left"/>
      <protection locked="0"/>
    </xf>
    <xf numFmtId="0" fontId="11" fillId="0" borderId="14" xfId="0" applyFont="1" applyFill="1" applyBorder="1" applyAlignment="1" applyProtection="1">
      <alignment horizontal="left"/>
      <protection locked="0"/>
    </xf>
    <xf numFmtId="0" fontId="11" fillId="0" borderId="11" xfId="0" applyFont="1" applyFill="1" applyBorder="1" applyAlignment="1" applyProtection="1">
      <alignment horizontal="left"/>
      <protection locked="0"/>
    </xf>
    <xf numFmtId="0" fontId="11" fillId="0" borderId="12" xfId="0" applyFont="1" applyFill="1" applyBorder="1" applyAlignment="1" applyProtection="1">
      <alignment horizontal="left"/>
      <protection locked="0"/>
    </xf>
    <xf numFmtId="0" fontId="11" fillId="0" borderId="10" xfId="0" applyFont="1" applyFill="1" applyBorder="1" applyAlignment="1" applyProtection="1">
      <alignment horizontal="left"/>
      <protection locked="0"/>
    </xf>
    <xf numFmtId="0" fontId="10" fillId="5" borderId="0" xfId="0" applyFont="1" applyFill="1" applyAlignment="1" applyProtection="1">
      <alignment horizontal="left" wrapText="1"/>
    </xf>
    <xf numFmtId="0" fontId="5" fillId="5" borderId="0" xfId="0" applyFont="1" applyFill="1" applyBorder="1" applyAlignment="1" applyProtection="1">
      <alignment horizontal="right" vertical="center" wrapText="1"/>
    </xf>
    <xf numFmtId="0" fontId="5" fillId="5" borderId="0" xfId="0" applyFont="1" applyFill="1" applyAlignment="1" applyProtection="1">
      <alignment horizontal="right" vertical="center" wrapText="1"/>
    </xf>
    <xf numFmtId="0" fontId="9" fillId="5" borderId="0" xfId="0" applyFont="1" applyFill="1" applyAlignment="1" applyProtection="1">
      <alignment horizontal="left"/>
    </xf>
    <xf numFmtId="0" fontId="9" fillId="5" borderId="0" xfId="0" applyFont="1" applyFill="1" applyBorder="1" applyAlignment="1" applyProtection="1">
      <alignment horizontal="left"/>
    </xf>
    <xf numFmtId="0" fontId="26" fillId="5" borderId="0" xfId="0" applyFont="1" applyFill="1" applyBorder="1" applyAlignment="1" applyProtection="1">
      <alignment horizontal="left" vertical="center" wrapText="1"/>
    </xf>
    <xf numFmtId="14" fontId="5" fillId="3" borderId="2" xfId="0" applyNumberFormat="1" applyFont="1" applyFill="1" applyBorder="1" applyAlignment="1" applyProtection="1">
      <alignment horizontal="center" vertical="center"/>
      <protection locked="0"/>
    </xf>
    <xf numFmtId="0" fontId="5" fillId="3" borderId="2" xfId="0" applyFont="1" applyFill="1" applyBorder="1" applyAlignment="1" applyProtection="1">
      <alignment horizontal="center" vertical="center"/>
      <protection locked="0"/>
    </xf>
    <xf numFmtId="0" fontId="4" fillId="5" borderId="1" xfId="0" applyFont="1" applyFill="1" applyBorder="1" applyAlignment="1" applyProtection="1">
      <alignment horizontal="center" vertical="top"/>
    </xf>
    <xf numFmtId="0" fontId="16" fillId="5" borderId="0" xfId="0" applyFont="1" applyFill="1" applyAlignment="1" applyProtection="1">
      <alignment horizontal="left" vertical="center" wrapText="1"/>
    </xf>
    <xf numFmtId="0" fontId="11" fillId="5" borderId="0" xfId="0" applyFont="1" applyFill="1" applyAlignment="1" applyProtection="1">
      <alignment horizontal="right" vertical="center" wrapText="1"/>
    </xf>
    <xf numFmtId="0" fontId="11" fillId="5" borderId="8" xfId="0" applyFont="1" applyFill="1" applyBorder="1" applyAlignment="1" applyProtection="1">
      <alignment horizontal="right" vertical="center" wrapText="1"/>
    </xf>
    <xf numFmtId="0" fontId="12" fillId="5" borderId="9" xfId="0" applyFont="1" applyFill="1" applyBorder="1" applyAlignment="1" applyProtection="1">
      <alignment horizontal="left" vertical="center" wrapText="1"/>
    </xf>
    <xf numFmtId="0" fontId="12" fillId="5" borderId="6" xfId="0" applyFont="1" applyFill="1" applyBorder="1" applyAlignment="1" applyProtection="1">
      <alignment horizontal="left" vertical="center" wrapText="1"/>
    </xf>
    <xf numFmtId="0" fontId="12" fillId="5" borderId="7" xfId="0" applyFont="1" applyFill="1" applyBorder="1" applyAlignment="1" applyProtection="1">
      <alignment horizontal="left" vertical="center" wrapText="1"/>
    </xf>
    <xf numFmtId="3" fontId="5" fillId="5" borderId="0" xfId="0" applyNumberFormat="1" applyFont="1" applyFill="1" applyBorder="1" applyAlignment="1" applyProtection="1">
      <alignment horizontal="right" vertical="center" wrapText="1"/>
    </xf>
    <xf numFmtId="3" fontId="5" fillId="5" borderId="8" xfId="0" applyNumberFormat="1" applyFont="1" applyFill="1" applyBorder="1" applyAlignment="1" applyProtection="1">
      <alignment horizontal="right" vertical="center" wrapText="1"/>
    </xf>
  </cellXfs>
  <cellStyles count="4">
    <cellStyle name="Link" xfId="2" builtinId="8"/>
    <cellStyle name="Normal_Sheet1" xfId="1"/>
    <cellStyle name="Standard" xfId="0" builtinId="0"/>
    <cellStyle name="Standard 2" xfId="3"/>
  </cellStyles>
  <dxfs count="3">
    <dxf>
      <font>
        <color rgb="FFFF0000"/>
      </font>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CC"/>
      <color rgb="FFFF0066"/>
      <color rgb="FFCC00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hyperlink" Target="https://www.esf-bw.de/esf/fileadmin/user_upload/Download_Center_2017/Foerderbereich_Wirtschaft/Foerderprogramme/Muster_De-minimis-Erklaerung_mit_Berechnungshilfe_-_Betriebliche_Weiterbildung_06_2021.xlsx" TargetMode="External"/><Relationship Id="rId3" Type="http://schemas.openxmlformats.org/officeDocument/2006/relationships/hyperlink" Target="https://www.esf-bw.de/esf/datenschutz/" TargetMode="External"/><Relationship Id="rId7" Type="http://schemas.openxmlformats.org/officeDocument/2006/relationships/hyperlink" Target="https://www.esf-bw.de/esf/fileadmin/user_upload/Download_Center_2017/Foerderbereich_Wirtschaft/Foerderprogramme/Muster_De-minimis-Bescheinigung_-_Betriebliche_Weiterbildung_06_2021.xlsx" TargetMode="External"/><Relationship Id="rId2" Type="http://schemas.openxmlformats.org/officeDocument/2006/relationships/hyperlink" Target="https://www.esf-querschnittsziele.de" TargetMode="External"/><Relationship Id="rId1" Type="http://schemas.openxmlformats.org/officeDocument/2006/relationships/hyperlink" Target="https://www.esf-bw.de/esf/foerderung-beantragen-und-umsetzen/foerderprogramme-des-foerderbereichs-wirtschaft/" TargetMode="External"/><Relationship Id="rId6" Type="http://schemas.openxmlformats.org/officeDocument/2006/relationships/hyperlink" Target="https://www.isg-institut.de/bw" TargetMode="External"/><Relationship Id="rId5" Type="http://schemas.openxmlformats.org/officeDocument/2006/relationships/hyperlink" Target="https://zuma.l-bank.de" TargetMode="External"/><Relationship Id="rId10" Type="http://schemas.openxmlformats.org/officeDocument/2006/relationships/image" Target="cid:102E45F8-FBEB-472B-8CF4-4A26148FFE44" TargetMode="External"/><Relationship Id="rId4" Type="http://schemas.openxmlformats.org/officeDocument/2006/relationships/hyperlink" Target="https://www.l-bank.de/datenschutz" TargetMode="External"/><Relationship Id="rId9"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215900</xdr:colOff>
          <xdr:row>55</xdr:row>
          <xdr:rowOff>25400</xdr:rowOff>
        </xdr:from>
        <xdr:to>
          <xdr:col>1</xdr:col>
          <xdr:colOff>450850</xdr:colOff>
          <xdr:row>55</xdr:row>
          <xdr:rowOff>196850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56</xdr:row>
          <xdr:rowOff>25400</xdr:rowOff>
        </xdr:from>
        <xdr:to>
          <xdr:col>1</xdr:col>
          <xdr:colOff>450850</xdr:colOff>
          <xdr:row>56</xdr:row>
          <xdr:rowOff>190500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121</xdr:row>
          <xdr:rowOff>1473200</xdr:rowOff>
        </xdr:from>
        <xdr:to>
          <xdr:col>1</xdr:col>
          <xdr:colOff>450850</xdr:colOff>
          <xdr:row>122</xdr:row>
          <xdr:rowOff>254000</xdr:rowOff>
        </xdr:to>
        <xdr:sp macro="" textlink="">
          <xdr:nvSpPr>
            <xdr:cNvPr id="1305" name="Check Box 281" hidden="1">
              <a:extLst>
                <a:ext uri="{63B3BB69-23CF-44E3-9099-C40C66FF867C}">
                  <a14:compatExt spid="_x0000_s1305"/>
                </a:ext>
                <a:ext uri="{FF2B5EF4-FFF2-40B4-BE49-F238E27FC236}">
                  <a16:creationId xmlns:a16="http://schemas.microsoft.com/office/drawing/2014/main" id="{00000000-0008-0000-0000-00001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122</xdr:row>
          <xdr:rowOff>152400</xdr:rowOff>
        </xdr:from>
        <xdr:to>
          <xdr:col>1</xdr:col>
          <xdr:colOff>450850</xdr:colOff>
          <xdr:row>123</xdr:row>
          <xdr:rowOff>311150</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id="{00000000-0008-0000-00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609600</xdr:colOff>
          <xdr:row>204</xdr:row>
          <xdr:rowOff>260350</xdr:rowOff>
        </xdr:from>
        <xdr:to>
          <xdr:col>9</xdr:col>
          <xdr:colOff>6350</xdr:colOff>
          <xdr:row>206</xdr:row>
          <xdr:rowOff>6350</xdr:rowOff>
        </xdr:to>
        <xdr:sp macro="" textlink="">
          <xdr:nvSpPr>
            <xdr:cNvPr id="1351" name="Check Box 327" hidden="1">
              <a:extLst>
                <a:ext uri="{63B3BB69-23CF-44E3-9099-C40C66FF867C}">
                  <a14:compatExt spid="_x0000_s1351"/>
                </a:ext>
                <a:ext uri="{FF2B5EF4-FFF2-40B4-BE49-F238E27FC236}">
                  <a16:creationId xmlns:a16="http://schemas.microsoft.com/office/drawing/2014/main" id="{00000000-0008-0000-0000-00004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825500</xdr:colOff>
          <xdr:row>204</xdr:row>
          <xdr:rowOff>184150</xdr:rowOff>
        </xdr:from>
        <xdr:to>
          <xdr:col>8</xdr:col>
          <xdr:colOff>273050</xdr:colOff>
          <xdr:row>206</xdr:row>
          <xdr:rowOff>114300</xdr:rowOff>
        </xdr:to>
        <xdr:sp macro="" textlink="">
          <xdr:nvSpPr>
            <xdr:cNvPr id="1353" name="Check Box 329" hidden="1">
              <a:extLst>
                <a:ext uri="{63B3BB69-23CF-44E3-9099-C40C66FF867C}">
                  <a14:compatExt spid="_x0000_s1353"/>
                </a:ext>
                <a:ext uri="{FF2B5EF4-FFF2-40B4-BE49-F238E27FC236}">
                  <a16:creationId xmlns:a16="http://schemas.microsoft.com/office/drawing/2014/main" id="{00000000-0008-0000-0000-00004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36</xdr:row>
          <xdr:rowOff>25400</xdr:rowOff>
        </xdr:from>
        <xdr:to>
          <xdr:col>1</xdr:col>
          <xdr:colOff>450850</xdr:colOff>
          <xdr:row>36</xdr:row>
          <xdr:rowOff>184150</xdr:rowOff>
        </xdr:to>
        <xdr:sp macro="" textlink="">
          <xdr:nvSpPr>
            <xdr:cNvPr id="1354" name="Check Box 330" hidden="1">
              <a:extLst>
                <a:ext uri="{63B3BB69-23CF-44E3-9099-C40C66FF867C}">
                  <a14:compatExt spid="_x0000_s1354"/>
                </a:ext>
                <a:ext uri="{FF2B5EF4-FFF2-40B4-BE49-F238E27FC236}">
                  <a16:creationId xmlns:a16="http://schemas.microsoft.com/office/drawing/2014/main" id="{00000000-0008-0000-0000-00004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38</xdr:row>
          <xdr:rowOff>25400</xdr:rowOff>
        </xdr:from>
        <xdr:to>
          <xdr:col>1</xdr:col>
          <xdr:colOff>450850</xdr:colOff>
          <xdr:row>39</xdr:row>
          <xdr:rowOff>0</xdr:rowOff>
        </xdr:to>
        <xdr:sp macro="" textlink="">
          <xdr:nvSpPr>
            <xdr:cNvPr id="1356" name="Check Box 332" hidden="1">
              <a:extLst>
                <a:ext uri="{63B3BB69-23CF-44E3-9099-C40C66FF867C}">
                  <a14:compatExt spid="_x0000_s1356"/>
                </a:ext>
                <a:ext uri="{FF2B5EF4-FFF2-40B4-BE49-F238E27FC236}">
                  <a16:creationId xmlns:a16="http://schemas.microsoft.com/office/drawing/2014/main" id="{00000000-0008-0000-0000-00004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40</xdr:row>
          <xdr:rowOff>6350</xdr:rowOff>
        </xdr:from>
        <xdr:to>
          <xdr:col>1</xdr:col>
          <xdr:colOff>457200</xdr:colOff>
          <xdr:row>41</xdr:row>
          <xdr:rowOff>0</xdr:rowOff>
        </xdr:to>
        <xdr:sp macro="" textlink="">
          <xdr:nvSpPr>
            <xdr:cNvPr id="1358" name="Check Box 334" hidden="1">
              <a:extLst>
                <a:ext uri="{63B3BB69-23CF-44E3-9099-C40C66FF867C}">
                  <a14:compatExt spid="_x0000_s1358"/>
                </a:ext>
                <a:ext uri="{FF2B5EF4-FFF2-40B4-BE49-F238E27FC236}">
                  <a16:creationId xmlns:a16="http://schemas.microsoft.com/office/drawing/2014/main" id="{00000000-0008-0000-0000-00004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50</xdr:row>
          <xdr:rowOff>25400</xdr:rowOff>
        </xdr:from>
        <xdr:to>
          <xdr:col>1</xdr:col>
          <xdr:colOff>450850</xdr:colOff>
          <xdr:row>50</xdr:row>
          <xdr:rowOff>184150</xdr:rowOff>
        </xdr:to>
        <xdr:sp macro="" textlink="">
          <xdr:nvSpPr>
            <xdr:cNvPr id="1359" name="Check Box 335" hidden="1">
              <a:extLst>
                <a:ext uri="{63B3BB69-23CF-44E3-9099-C40C66FF867C}">
                  <a14:compatExt spid="_x0000_s1359"/>
                </a:ext>
                <a:ext uri="{FF2B5EF4-FFF2-40B4-BE49-F238E27FC236}">
                  <a16:creationId xmlns:a16="http://schemas.microsoft.com/office/drawing/2014/main" id="{00000000-0008-0000-0000-00004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51</xdr:row>
          <xdr:rowOff>25400</xdr:rowOff>
        </xdr:from>
        <xdr:to>
          <xdr:col>1</xdr:col>
          <xdr:colOff>431800</xdr:colOff>
          <xdr:row>51</xdr:row>
          <xdr:rowOff>184150</xdr:rowOff>
        </xdr:to>
        <xdr:sp macro="" textlink="">
          <xdr:nvSpPr>
            <xdr:cNvPr id="1360" name="Check Box 336" hidden="1">
              <a:extLst>
                <a:ext uri="{63B3BB69-23CF-44E3-9099-C40C66FF867C}">
                  <a14:compatExt spid="_x0000_s1360"/>
                </a:ext>
                <a:ext uri="{FF2B5EF4-FFF2-40B4-BE49-F238E27FC236}">
                  <a16:creationId xmlns:a16="http://schemas.microsoft.com/office/drawing/2014/main" id="{00000000-0008-0000-0000-00005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92</xdr:row>
          <xdr:rowOff>76200</xdr:rowOff>
        </xdr:from>
        <xdr:to>
          <xdr:col>1</xdr:col>
          <xdr:colOff>406400</xdr:colOff>
          <xdr:row>92</xdr:row>
          <xdr:rowOff>241300</xdr:rowOff>
        </xdr:to>
        <xdr:sp macro="" textlink="">
          <xdr:nvSpPr>
            <xdr:cNvPr id="1362" name="Check Box 338" hidden="1">
              <a:extLst>
                <a:ext uri="{63B3BB69-23CF-44E3-9099-C40C66FF867C}">
                  <a14:compatExt spid="_x0000_s1362"/>
                </a:ext>
                <a:ext uri="{FF2B5EF4-FFF2-40B4-BE49-F238E27FC236}">
                  <a16:creationId xmlns:a16="http://schemas.microsoft.com/office/drawing/2014/main" id="{00000000-0008-0000-0000-00005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93</xdr:row>
          <xdr:rowOff>88900</xdr:rowOff>
        </xdr:from>
        <xdr:to>
          <xdr:col>1</xdr:col>
          <xdr:colOff>406400</xdr:colOff>
          <xdr:row>93</xdr:row>
          <xdr:rowOff>260350</xdr:rowOff>
        </xdr:to>
        <xdr:sp macro="" textlink="">
          <xdr:nvSpPr>
            <xdr:cNvPr id="1363" name="Check Box 339" hidden="1">
              <a:extLst>
                <a:ext uri="{63B3BB69-23CF-44E3-9099-C40C66FF867C}">
                  <a14:compatExt spid="_x0000_s1363"/>
                </a:ext>
                <a:ext uri="{FF2B5EF4-FFF2-40B4-BE49-F238E27FC236}">
                  <a16:creationId xmlns:a16="http://schemas.microsoft.com/office/drawing/2014/main" id="{00000000-0008-0000-0000-00005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94</xdr:row>
          <xdr:rowOff>88900</xdr:rowOff>
        </xdr:from>
        <xdr:to>
          <xdr:col>1</xdr:col>
          <xdr:colOff>406400</xdr:colOff>
          <xdr:row>94</xdr:row>
          <xdr:rowOff>260350</xdr:rowOff>
        </xdr:to>
        <xdr:sp macro="" textlink="">
          <xdr:nvSpPr>
            <xdr:cNvPr id="1364" name="Check Box 340" hidden="1">
              <a:extLst>
                <a:ext uri="{63B3BB69-23CF-44E3-9099-C40C66FF867C}">
                  <a14:compatExt spid="_x0000_s1364"/>
                </a:ext>
                <a:ext uri="{FF2B5EF4-FFF2-40B4-BE49-F238E27FC236}">
                  <a16:creationId xmlns:a16="http://schemas.microsoft.com/office/drawing/2014/main" id="{00000000-0008-0000-0000-00005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117</xdr:row>
          <xdr:rowOff>6350</xdr:rowOff>
        </xdr:from>
        <xdr:to>
          <xdr:col>1</xdr:col>
          <xdr:colOff>450850</xdr:colOff>
          <xdr:row>117</xdr:row>
          <xdr:rowOff>190500</xdr:rowOff>
        </xdr:to>
        <xdr:sp macro="" textlink="">
          <xdr:nvSpPr>
            <xdr:cNvPr id="1365" name="Check Box 341" hidden="1">
              <a:extLst>
                <a:ext uri="{63B3BB69-23CF-44E3-9099-C40C66FF867C}">
                  <a14:compatExt spid="_x0000_s1365"/>
                </a:ext>
                <a:ext uri="{FF2B5EF4-FFF2-40B4-BE49-F238E27FC236}">
                  <a16:creationId xmlns:a16="http://schemas.microsoft.com/office/drawing/2014/main" id="{00000000-0008-0000-0000-00005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118</xdr:row>
          <xdr:rowOff>6350</xdr:rowOff>
        </xdr:from>
        <xdr:to>
          <xdr:col>1</xdr:col>
          <xdr:colOff>450850</xdr:colOff>
          <xdr:row>118</xdr:row>
          <xdr:rowOff>190500</xdr:rowOff>
        </xdr:to>
        <xdr:sp macro="" textlink="">
          <xdr:nvSpPr>
            <xdr:cNvPr id="1366" name="Check Box 342" hidden="1">
              <a:extLst>
                <a:ext uri="{63B3BB69-23CF-44E3-9099-C40C66FF867C}">
                  <a14:compatExt spid="_x0000_s1366"/>
                </a:ext>
                <a:ext uri="{FF2B5EF4-FFF2-40B4-BE49-F238E27FC236}">
                  <a16:creationId xmlns:a16="http://schemas.microsoft.com/office/drawing/2014/main" id="{00000000-0008-0000-0000-00005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571500</xdr:colOff>
          <xdr:row>213</xdr:row>
          <xdr:rowOff>463550</xdr:rowOff>
        </xdr:from>
        <xdr:to>
          <xdr:col>1</xdr:col>
          <xdr:colOff>190500</xdr:colOff>
          <xdr:row>214</xdr:row>
          <xdr:rowOff>215900</xdr:rowOff>
        </xdr:to>
        <xdr:sp macro="" textlink="">
          <xdr:nvSpPr>
            <xdr:cNvPr id="1375" name="Check Box 351" hidden="1">
              <a:extLst>
                <a:ext uri="{63B3BB69-23CF-44E3-9099-C40C66FF867C}">
                  <a14:compatExt spid="_x0000_s1375"/>
                </a:ext>
                <a:ext uri="{FF2B5EF4-FFF2-40B4-BE49-F238E27FC236}">
                  <a16:creationId xmlns:a16="http://schemas.microsoft.com/office/drawing/2014/main" id="{00000000-0008-0000-0000-00005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571500</xdr:colOff>
          <xdr:row>214</xdr:row>
          <xdr:rowOff>717550</xdr:rowOff>
        </xdr:from>
        <xdr:to>
          <xdr:col>1</xdr:col>
          <xdr:colOff>190500</xdr:colOff>
          <xdr:row>215</xdr:row>
          <xdr:rowOff>184150</xdr:rowOff>
        </xdr:to>
        <xdr:sp macro="" textlink="">
          <xdr:nvSpPr>
            <xdr:cNvPr id="1377" name="Check Box 353" hidden="1">
              <a:extLst>
                <a:ext uri="{63B3BB69-23CF-44E3-9099-C40C66FF867C}">
                  <a14:compatExt spid="_x0000_s1377"/>
                </a:ext>
                <a:ext uri="{FF2B5EF4-FFF2-40B4-BE49-F238E27FC236}">
                  <a16:creationId xmlns:a16="http://schemas.microsoft.com/office/drawing/2014/main" id="{00000000-0008-0000-0000-00006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571500</xdr:colOff>
          <xdr:row>218</xdr:row>
          <xdr:rowOff>482600</xdr:rowOff>
        </xdr:from>
        <xdr:to>
          <xdr:col>1</xdr:col>
          <xdr:colOff>190500</xdr:colOff>
          <xdr:row>219</xdr:row>
          <xdr:rowOff>215900</xdr:rowOff>
        </xdr:to>
        <xdr:sp macro="" textlink="">
          <xdr:nvSpPr>
            <xdr:cNvPr id="1378" name="Check Box 354" hidden="1">
              <a:extLst>
                <a:ext uri="{63B3BB69-23CF-44E3-9099-C40C66FF867C}">
                  <a14:compatExt spid="_x0000_s1378"/>
                </a:ext>
                <a:ext uri="{FF2B5EF4-FFF2-40B4-BE49-F238E27FC236}">
                  <a16:creationId xmlns:a16="http://schemas.microsoft.com/office/drawing/2014/main" id="{00000000-0008-0000-0000-00006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571500</xdr:colOff>
          <xdr:row>219</xdr:row>
          <xdr:rowOff>698500</xdr:rowOff>
        </xdr:from>
        <xdr:to>
          <xdr:col>1</xdr:col>
          <xdr:colOff>190500</xdr:colOff>
          <xdr:row>220</xdr:row>
          <xdr:rowOff>190500</xdr:rowOff>
        </xdr:to>
        <xdr:sp macro="" textlink="">
          <xdr:nvSpPr>
            <xdr:cNvPr id="1379" name="Check Box 355" hidden="1">
              <a:extLst>
                <a:ext uri="{63B3BB69-23CF-44E3-9099-C40C66FF867C}">
                  <a14:compatExt spid="_x0000_s1379"/>
                </a:ext>
                <a:ext uri="{FF2B5EF4-FFF2-40B4-BE49-F238E27FC236}">
                  <a16:creationId xmlns:a16="http://schemas.microsoft.com/office/drawing/2014/main" id="{00000000-0008-0000-0000-00006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298</xdr:row>
          <xdr:rowOff>0</xdr:rowOff>
        </xdr:from>
        <xdr:to>
          <xdr:col>0</xdr:col>
          <xdr:colOff>463550</xdr:colOff>
          <xdr:row>298</xdr:row>
          <xdr:rowOff>215900</xdr:rowOff>
        </xdr:to>
        <xdr:sp macro="" textlink="">
          <xdr:nvSpPr>
            <xdr:cNvPr id="1380" name="Check Box 356" hidden="1">
              <a:extLst>
                <a:ext uri="{63B3BB69-23CF-44E3-9099-C40C66FF867C}">
                  <a14:compatExt spid="_x0000_s1380"/>
                </a:ext>
                <a:ext uri="{FF2B5EF4-FFF2-40B4-BE49-F238E27FC236}">
                  <a16:creationId xmlns:a16="http://schemas.microsoft.com/office/drawing/2014/main" id="{00000000-0008-0000-0000-00006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299</xdr:row>
          <xdr:rowOff>6350</xdr:rowOff>
        </xdr:from>
        <xdr:to>
          <xdr:col>0</xdr:col>
          <xdr:colOff>463550</xdr:colOff>
          <xdr:row>299</xdr:row>
          <xdr:rowOff>215900</xdr:rowOff>
        </xdr:to>
        <xdr:sp macro="" textlink="">
          <xdr:nvSpPr>
            <xdr:cNvPr id="1381" name="Check Box 357" hidden="1">
              <a:extLst>
                <a:ext uri="{63B3BB69-23CF-44E3-9099-C40C66FF867C}">
                  <a14:compatExt spid="_x0000_s1381"/>
                </a:ext>
                <a:ext uri="{FF2B5EF4-FFF2-40B4-BE49-F238E27FC236}">
                  <a16:creationId xmlns:a16="http://schemas.microsoft.com/office/drawing/2014/main" id="{00000000-0008-0000-0000-00006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296</xdr:row>
          <xdr:rowOff>260350</xdr:rowOff>
        </xdr:from>
        <xdr:to>
          <xdr:col>0</xdr:col>
          <xdr:colOff>463550</xdr:colOff>
          <xdr:row>297</xdr:row>
          <xdr:rowOff>190500</xdr:rowOff>
        </xdr:to>
        <xdr:sp macro="" textlink="">
          <xdr:nvSpPr>
            <xdr:cNvPr id="1383" name="Check Box 359" hidden="1">
              <a:extLst>
                <a:ext uri="{63B3BB69-23CF-44E3-9099-C40C66FF867C}">
                  <a14:compatExt spid="_x0000_s1383"/>
                </a:ext>
                <a:ext uri="{FF2B5EF4-FFF2-40B4-BE49-F238E27FC236}">
                  <a16:creationId xmlns:a16="http://schemas.microsoft.com/office/drawing/2014/main" id="{00000000-0008-0000-0000-00006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133</xdr:row>
          <xdr:rowOff>25400</xdr:rowOff>
        </xdr:from>
        <xdr:to>
          <xdr:col>1</xdr:col>
          <xdr:colOff>431800</xdr:colOff>
          <xdr:row>134</xdr:row>
          <xdr:rowOff>0</xdr:rowOff>
        </xdr:to>
        <xdr:sp macro="" textlink="">
          <xdr:nvSpPr>
            <xdr:cNvPr id="1384" name="Check Box 360" hidden="1">
              <a:extLst>
                <a:ext uri="{63B3BB69-23CF-44E3-9099-C40C66FF867C}">
                  <a14:compatExt spid="_x0000_s1384"/>
                </a:ext>
                <a:ext uri="{FF2B5EF4-FFF2-40B4-BE49-F238E27FC236}">
                  <a16:creationId xmlns:a16="http://schemas.microsoft.com/office/drawing/2014/main" id="{00000000-0008-0000-0000-00006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134</xdr:row>
          <xdr:rowOff>101600</xdr:rowOff>
        </xdr:from>
        <xdr:to>
          <xdr:col>1</xdr:col>
          <xdr:colOff>431800</xdr:colOff>
          <xdr:row>134</xdr:row>
          <xdr:rowOff>387350</xdr:rowOff>
        </xdr:to>
        <xdr:sp macro="" textlink="">
          <xdr:nvSpPr>
            <xdr:cNvPr id="1385" name="Check Box 361" hidden="1">
              <a:extLst>
                <a:ext uri="{63B3BB69-23CF-44E3-9099-C40C66FF867C}">
                  <a14:compatExt spid="_x0000_s1385"/>
                </a:ext>
                <a:ext uri="{FF2B5EF4-FFF2-40B4-BE49-F238E27FC236}">
                  <a16:creationId xmlns:a16="http://schemas.microsoft.com/office/drawing/2014/main" id="{00000000-0008-0000-0000-00006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125</xdr:row>
          <xdr:rowOff>488950</xdr:rowOff>
        </xdr:from>
        <xdr:to>
          <xdr:col>1</xdr:col>
          <xdr:colOff>527050</xdr:colOff>
          <xdr:row>126</xdr:row>
          <xdr:rowOff>215900</xdr:rowOff>
        </xdr:to>
        <xdr:sp macro="" textlink="">
          <xdr:nvSpPr>
            <xdr:cNvPr id="1386" name="Check Box 362" hidden="1">
              <a:extLst>
                <a:ext uri="{63B3BB69-23CF-44E3-9099-C40C66FF867C}">
                  <a14:compatExt spid="_x0000_s1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128</xdr:row>
          <xdr:rowOff>25400</xdr:rowOff>
        </xdr:from>
        <xdr:to>
          <xdr:col>1</xdr:col>
          <xdr:colOff>527050</xdr:colOff>
          <xdr:row>129</xdr:row>
          <xdr:rowOff>292100</xdr:rowOff>
        </xdr:to>
        <xdr:sp macro="" textlink="">
          <xdr:nvSpPr>
            <xdr:cNvPr id="1387" name="Check Box 363" hidden="1">
              <a:extLst>
                <a:ext uri="{63B3BB69-23CF-44E3-9099-C40C66FF867C}">
                  <a14:compatExt spid="_x0000_s1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60</xdr:row>
          <xdr:rowOff>25400</xdr:rowOff>
        </xdr:from>
        <xdr:to>
          <xdr:col>1</xdr:col>
          <xdr:colOff>450850</xdr:colOff>
          <xdr:row>60</xdr:row>
          <xdr:rowOff>196850</xdr:rowOff>
        </xdr:to>
        <xdr:sp macro="" textlink="">
          <xdr:nvSpPr>
            <xdr:cNvPr id="1392" name="Check Box 368" hidden="1">
              <a:extLst>
                <a:ext uri="{63B3BB69-23CF-44E3-9099-C40C66FF867C}">
                  <a14:compatExt spid="_x0000_s1392"/>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61</xdr:row>
          <xdr:rowOff>25400</xdr:rowOff>
        </xdr:from>
        <xdr:to>
          <xdr:col>1</xdr:col>
          <xdr:colOff>450850</xdr:colOff>
          <xdr:row>61</xdr:row>
          <xdr:rowOff>190500</xdr:rowOff>
        </xdr:to>
        <xdr:sp macro="" textlink="">
          <xdr:nvSpPr>
            <xdr:cNvPr id="1393" name="Check Box 369" hidden="1">
              <a:extLst>
                <a:ext uri="{63B3BB69-23CF-44E3-9099-C40C66FF867C}">
                  <a14:compatExt spid="_x0000_s1393"/>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85</xdr:row>
          <xdr:rowOff>6350</xdr:rowOff>
        </xdr:from>
        <xdr:to>
          <xdr:col>1</xdr:col>
          <xdr:colOff>450850</xdr:colOff>
          <xdr:row>85</xdr:row>
          <xdr:rowOff>184150</xdr:rowOff>
        </xdr:to>
        <xdr:sp macro="" textlink="">
          <xdr:nvSpPr>
            <xdr:cNvPr id="1396" name="Check Box 372" hidden="1">
              <a:extLst>
                <a:ext uri="{63B3BB69-23CF-44E3-9099-C40C66FF867C}">
                  <a14:compatExt spid="_x0000_s1396"/>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86</xdr:row>
          <xdr:rowOff>88900</xdr:rowOff>
        </xdr:from>
        <xdr:to>
          <xdr:col>1</xdr:col>
          <xdr:colOff>450850</xdr:colOff>
          <xdr:row>86</xdr:row>
          <xdr:rowOff>241300</xdr:rowOff>
        </xdr:to>
        <xdr:sp macro="" textlink="">
          <xdr:nvSpPr>
            <xdr:cNvPr id="1397" name="Check Box 373" hidden="1">
              <a:extLst>
                <a:ext uri="{63B3BB69-23CF-44E3-9099-C40C66FF867C}">
                  <a14:compatExt spid="_x0000_s1397"/>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xdr:col>
      <xdr:colOff>0</xdr:colOff>
      <xdr:row>161</xdr:row>
      <xdr:rowOff>38100</xdr:rowOff>
    </xdr:from>
    <xdr:to>
      <xdr:col>8</xdr:col>
      <xdr:colOff>736600</xdr:colOff>
      <xdr:row>161</xdr:row>
      <xdr:rowOff>330200</xdr:rowOff>
    </xdr:to>
    <xdr:sp macro="" textlink="">
      <xdr:nvSpPr>
        <xdr:cNvPr id="40" name="Abgerundetes Rechteck 39">
          <a:hlinkClick xmlns:r="http://schemas.openxmlformats.org/officeDocument/2006/relationships" r:id="rId1"/>
        </xdr:cNvPr>
        <xdr:cNvSpPr/>
      </xdr:nvSpPr>
      <xdr:spPr>
        <a:xfrm>
          <a:off x="590550" y="62642750"/>
          <a:ext cx="6915150" cy="292100"/>
        </a:xfrm>
        <a:prstGeom prst="roundRect">
          <a:avLst/>
        </a:prstGeom>
        <a:solidFill>
          <a:schemeClr val="accent1">
            <a:lumMod val="20000"/>
            <a:lumOff val="80000"/>
          </a:schemeClr>
        </a:solidFill>
        <a:ln w="1905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050">
              <a:solidFill>
                <a:srgbClr val="0000FF"/>
              </a:solidFill>
              <a:latin typeface="Arial" panose="020B0604020202020204" pitchFamily="34" charset="0"/>
              <a:cs typeface="Arial" panose="020B0604020202020204" pitchFamily="34" charset="0"/>
            </a:rPr>
            <a:t>https://</a:t>
          </a:r>
          <a:r>
            <a:rPr lang="de-DE" sz="1000" baseline="0">
              <a:solidFill>
                <a:srgbClr val="0000FF"/>
              </a:solidFill>
              <a:latin typeface="Arial" panose="020B0604020202020204" pitchFamily="34" charset="0"/>
              <a:cs typeface="Arial" panose="020B0604020202020204" pitchFamily="34" charset="0"/>
            </a:rPr>
            <a:t>www.esf-bw.de/esf/foerderung-beantragen-und-umsetzen/foerderprogramme-des-foerderbereichs-wirtschaft</a:t>
          </a:r>
          <a:r>
            <a:rPr lang="de-DE" sz="1050">
              <a:solidFill>
                <a:srgbClr val="0000FF"/>
              </a:solidFill>
              <a:latin typeface="Arial" panose="020B0604020202020204" pitchFamily="34" charset="0"/>
              <a:cs typeface="Arial" panose="020B0604020202020204" pitchFamily="34" charset="0"/>
            </a:rPr>
            <a:t>/</a:t>
          </a:r>
        </a:p>
      </xdr:txBody>
    </xdr:sp>
    <xdr:clientData/>
  </xdr:twoCellAnchor>
  <xdr:twoCellAnchor>
    <xdr:from>
      <xdr:col>1</xdr:col>
      <xdr:colOff>50800</xdr:colOff>
      <xdr:row>194</xdr:row>
      <xdr:rowOff>2038350</xdr:rowOff>
    </xdr:from>
    <xdr:to>
      <xdr:col>8</xdr:col>
      <xdr:colOff>787400</xdr:colOff>
      <xdr:row>194</xdr:row>
      <xdr:rowOff>2329950</xdr:rowOff>
    </xdr:to>
    <xdr:sp macro="" textlink="">
      <xdr:nvSpPr>
        <xdr:cNvPr id="42" name="Abgerundetes Rechteck 41">
          <a:hlinkClick xmlns:r="http://schemas.openxmlformats.org/officeDocument/2006/relationships" r:id="rId2"/>
        </xdr:cNvPr>
        <xdr:cNvSpPr/>
      </xdr:nvSpPr>
      <xdr:spPr>
        <a:xfrm>
          <a:off x="641350" y="80645000"/>
          <a:ext cx="6915150" cy="291600"/>
        </a:xfrm>
        <a:prstGeom prst="roundRect">
          <a:avLst/>
        </a:prstGeom>
        <a:solidFill>
          <a:schemeClr val="accent1">
            <a:lumMod val="20000"/>
            <a:lumOff val="80000"/>
          </a:schemeClr>
        </a:solidFill>
        <a:ln w="1905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050">
              <a:solidFill>
                <a:srgbClr val="0000FF"/>
              </a:solidFill>
              <a:latin typeface="Arial" panose="020B0604020202020204" pitchFamily="34" charset="0"/>
              <a:cs typeface="Arial" panose="020B0604020202020204" pitchFamily="34" charset="0"/>
            </a:rPr>
            <a:t>https://www.esf-querschnittsziele.de</a:t>
          </a:r>
        </a:p>
      </xdr:txBody>
    </xdr:sp>
    <xdr:clientData/>
  </xdr:twoCellAnchor>
  <xdr:twoCellAnchor>
    <xdr:from>
      <xdr:col>1</xdr:col>
      <xdr:colOff>55037</xdr:colOff>
      <xdr:row>197</xdr:row>
      <xdr:rowOff>1460500</xdr:rowOff>
    </xdr:from>
    <xdr:to>
      <xdr:col>8</xdr:col>
      <xdr:colOff>771754</xdr:colOff>
      <xdr:row>199</xdr:row>
      <xdr:rowOff>3725</xdr:rowOff>
    </xdr:to>
    <xdr:sp macro="" textlink="">
      <xdr:nvSpPr>
        <xdr:cNvPr id="44" name="Abgerundetes Rechteck 43">
          <a:hlinkClick xmlns:r="http://schemas.openxmlformats.org/officeDocument/2006/relationships" r:id="rId2"/>
        </xdr:cNvPr>
        <xdr:cNvSpPr/>
      </xdr:nvSpPr>
      <xdr:spPr>
        <a:xfrm>
          <a:off x="647704" y="86735708"/>
          <a:ext cx="6886800" cy="273600"/>
        </a:xfrm>
        <a:prstGeom prst="roundRect">
          <a:avLst/>
        </a:prstGeom>
        <a:solidFill>
          <a:schemeClr val="accent1">
            <a:lumMod val="20000"/>
            <a:lumOff val="80000"/>
          </a:schemeClr>
        </a:solidFill>
        <a:ln w="1905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050">
              <a:solidFill>
                <a:srgbClr val="0000FF"/>
              </a:solidFill>
              <a:latin typeface="Arial" panose="020B0604020202020204" pitchFamily="34" charset="0"/>
              <a:cs typeface="Arial" panose="020B0604020202020204" pitchFamily="34" charset="0"/>
            </a:rPr>
            <a:t>https://www.esf-querschnittsziele.de</a:t>
          </a:r>
        </a:p>
      </xdr:txBody>
    </xdr:sp>
    <xdr:clientData/>
  </xdr:twoCellAnchor>
  <xdr:twoCellAnchor>
    <xdr:from>
      <xdr:col>1</xdr:col>
      <xdr:colOff>76199</xdr:colOff>
      <xdr:row>238</xdr:row>
      <xdr:rowOff>6350</xdr:rowOff>
    </xdr:from>
    <xdr:to>
      <xdr:col>8</xdr:col>
      <xdr:colOff>793750</xdr:colOff>
      <xdr:row>238</xdr:row>
      <xdr:rowOff>279400</xdr:rowOff>
    </xdr:to>
    <xdr:sp macro="" textlink="">
      <xdr:nvSpPr>
        <xdr:cNvPr id="50" name="Abgerundetes Rechteck 49">
          <a:hlinkClick xmlns:r="http://schemas.openxmlformats.org/officeDocument/2006/relationships" r:id="rId3"/>
        </xdr:cNvPr>
        <xdr:cNvSpPr/>
      </xdr:nvSpPr>
      <xdr:spPr>
        <a:xfrm>
          <a:off x="665017" y="91815805"/>
          <a:ext cx="6894369" cy="273050"/>
        </a:xfrm>
        <a:prstGeom prst="roundRect">
          <a:avLst/>
        </a:prstGeom>
        <a:solidFill>
          <a:schemeClr val="accent1">
            <a:lumMod val="20000"/>
            <a:lumOff val="80000"/>
          </a:schemeClr>
        </a:solidFill>
        <a:ln w="1905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050">
              <a:solidFill>
                <a:srgbClr val="0000FF"/>
              </a:solidFill>
              <a:latin typeface="Arial" panose="020B0604020202020204" pitchFamily="34" charset="0"/>
              <a:cs typeface="Arial" panose="020B0604020202020204" pitchFamily="34" charset="0"/>
            </a:rPr>
            <a:t>www.esf-bw.de/esf/datenschutz</a:t>
          </a:r>
        </a:p>
      </xdr:txBody>
    </xdr:sp>
    <xdr:clientData/>
  </xdr:twoCellAnchor>
  <xdr:twoCellAnchor>
    <xdr:from>
      <xdr:col>1</xdr:col>
      <xdr:colOff>76199</xdr:colOff>
      <xdr:row>240</xdr:row>
      <xdr:rowOff>0</xdr:rowOff>
    </xdr:from>
    <xdr:to>
      <xdr:col>8</xdr:col>
      <xdr:colOff>793381</xdr:colOff>
      <xdr:row>241</xdr:row>
      <xdr:rowOff>19600</xdr:rowOff>
    </xdr:to>
    <xdr:sp macro="" textlink="">
      <xdr:nvSpPr>
        <xdr:cNvPr id="51" name="Abgerundetes Rechteck 50">
          <a:hlinkClick xmlns:r="http://schemas.openxmlformats.org/officeDocument/2006/relationships" r:id="rId4"/>
        </xdr:cNvPr>
        <xdr:cNvSpPr/>
      </xdr:nvSpPr>
      <xdr:spPr>
        <a:xfrm>
          <a:off x="665017" y="92380955"/>
          <a:ext cx="6894000" cy="273600"/>
        </a:xfrm>
        <a:prstGeom prst="roundRect">
          <a:avLst/>
        </a:prstGeom>
        <a:solidFill>
          <a:schemeClr val="accent1">
            <a:lumMod val="20000"/>
            <a:lumOff val="80000"/>
          </a:schemeClr>
        </a:solidFill>
        <a:ln w="1905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050">
              <a:solidFill>
                <a:srgbClr val="0000FF"/>
              </a:solidFill>
              <a:latin typeface="Arial" panose="020B0604020202020204" pitchFamily="34" charset="0"/>
              <a:cs typeface="Arial" panose="020B0604020202020204" pitchFamily="34" charset="0"/>
            </a:rPr>
            <a:t>www.l-bank.de/datenschutz</a:t>
          </a:r>
        </a:p>
      </xdr:txBody>
    </xdr:sp>
    <xdr:clientData/>
  </xdr:twoCellAnchor>
  <mc:AlternateContent xmlns:mc="http://schemas.openxmlformats.org/markup-compatibility/2006">
    <mc:Choice xmlns:a14="http://schemas.microsoft.com/office/drawing/2010/main" Requires="a14">
      <xdr:twoCellAnchor editAs="oneCell">
        <xdr:from>
          <xdr:col>0</xdr:col>
          <xdr:colOff>571500</xdr:colOff>
          <xdr:row>224</xdr:row>
          <xdr:rowOff>622300</xdr:rowOff>
        </xdr:from>
        <xdr:to>
          <xdr:col>1</xdr:col>
          <xdr:colOff>190500</xdr:colOff>
          <xdr:row>225</xdr:row>
          <xdr:rowOff>215900</xdr:rowOff>
        </xdr:to>
        <xdr:sp macro="" textlink="">
          <xdr:nvSpPr>
            <xdr:cNvPr id="1400" name="Check Box 376" hidden="1">
              <a:extLst>
                <a:ext uri="{63B3BB69-23CF-44E3-9099-C40C66FF867C}">
                  <a14:compatExt spid="_x0000_s1400"/>
                </a:ext>
                <a:ext uri="{FF2B5EF4-FFF2-40B4-BE49-F238E27FC236}">
                  <a16:creationId xmlns:a16="http://schemas.microsoft.com/office/drawing/2014/main" id="{00000000-0008-0000-0000-00006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571500</xdr:colOff>
          <xdr:row>226</xdr:row>
          <xdr:rowOff>0</xdr:rowOff>
        </xdr:from>
        <xdr:to>
          <xdr:col>1</xdr:col>
          <xdr:colOff>190500</xdr:colOff>
          <xdr:row>226</xdr:row>
          <xdr:rowOff>190500</xdr:rowOff>
        </xdr:to>
        <xdr:sp macro="" textlink="">
          <xdr:nvSpPr>
            <xdr:cNvPr id="1401" name="Check Box 377" hidden="1">
              <a:extLst>
                <a:ext uri="{63B3BB69-23CF-44E3-9099-C40C66FF867C}">
                  <a14:compatExt spid="_x0000_s1401"/>
                </a:ext>
                <a:ext uri="{FF2B5EF4-FFF2-40B4-BE49-F238E27FC236}">
                  <a16:creationId xmlns:a16="http://schemas.microsoft.com/office/drawing/2014/main" id="{00000000-0008-0000-0000-00006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65</xdr:row>
          <xdr:rowOff>25400</xdr:rowOff>
        </xdr:from>
        <xdr:to>
          <xdr:col>1</xdr:col>
          <xdr:colOff>450850</xdr:colOff>
          <xdr:row>65</xdr:row>
          <xdr:rowOff>196850</xdr:rowOff>
        </xdr:to>
        <xdr:sp macro="" textlink="">
          <xdr:nvSpPr>
            <xdr:cNvPr id="1406" name="Check Box 382" hidden="1">
              <a:extLst>
                <a:ext uri="{63B3BB69-23CF-44E3-9099-C40C66FF867C}">
                  <a14:compatExt spid="_x0000_s1406"/>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66</xdr:row>
          <xdr:rowOff>25400</xdr:rowOff>
        </xdr:from>
        <xdr:to>
          <xdr:col>1</xdr:col>
          <xdr:colOff>450850</xdr:colOff>
          <xdr:row>66</xdr:row>
          <xdr:rowOff>190500</xdr:rowOff>
        </xdr:to>
        <xdr:sp macro="" textlink="">
          <xdr:nvSpPr>
            <xdr:cNvPr id="1407" name="Check Box 383" hidden="1">
              <a:extLst>
                <a:ext uri="{63B3BB69-23CF-44E3-9099-C40C66FF867C}">
                  <a14:compatExt spid="_x0000_s1407"/>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xdr:col>
      <xdr:colOff>0</xdr:colOff>
      <xdr:row>164</xdr:row>
      <xdr:rowOff>38100</xdr:rowOff>
    </xdr:from>
    <xdr:to>
      <xdr:col>8</xdr:col>
      <xdr:colOff>736600</xdr:colOff>
      <xdr:row>164</xdr:row>
      <xdr:rowOff>330200</xdr:rowOff>
    </xdr:to>
    <xdr:sp macro="" textlink="">
      <xdr:nvSpPr>
        <xdr:cNvPr id="45" name="Abgerundetes Rechteck 44">
          <a:hlinkClick xmlns:r="http://schemas.openxmlformats.org/officeDocument/2006/relationships" r:id="rId5"/>
        </xdr:cNvPr>
        <xdr:cNvSpPr/>
      </xdr:nvSpPr>
      <xdr:spPr>
        <a:xfrm>
          <a:off x="590550" y="63525400"/>
          <a:ext cx="6915150" cy="292100"/>
        </a:xfrm>
        <a:prstGeom prst="roundRect">
          <a:avLst/>
        </a:prstGeom>
        <a:solidFill>
          <a:schemeClr val="accent1">
            <a:lumMod val="20000"/>
            <a:lumOff val="80000"/>
          </a:schemeClr>
        </a:solidFill>
        <a:ln w="1905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050">
              <a:solidFill>
                <a:srgbClr val="0000FF"/>
              </a:solidFill>
              <a:latin typeface="Arial" panose="020B0604020202020204" pitchFamily="34" charset="0"/>
              <a:cs typeface="Arial" panose="020B0604020202020204" pitchFamily="34" charset="0"/>
            </a:rPr>
            <a:t>https://zuma.l-bank.de</a:t>
          </a:r>
        </a:p>
      </xdr:txBody>
    </xdr:sp>
    <xdr:clientData/>
  </xdr:twoCellAnchor>
  <xdr:twoCellAnchor>
    <xdr:from>
      <xdr:col>1</xdr:col>
      <xdr:colOff>0</xdr:colOff>
      <xdr:row>165</xdr:row>
      <xdr:rowOff>38100</xdr:rowOff>
    </xdr:from>
    <xdr:to>
      <xdr:col>8</xdr:col>
      <xdr:colOff>736600</xdr:colOff>
      <xdr:row>165</xdr:row>
      <xdr:rowOff>330200</xdr:rowOff>
    </xdr:to>
    <xdr:sp macro="" textlink="">
      <xdr:nvSpPr>
        <xdr:cNvPr id="46" name="Abgerundetes Rechteck 45">
          <a:hlinkClick xmlns:r="http://schemas.openxmlformats.org/officeDocument/2006/relationships" r:id="rId6"/>
        </xdr:cNvPr>
        <xdr:cNvSpPr/>
      </xdr:nvSpPr>
      <xdr:spPr>
        <a:xfrm>
          <a:off x="590550" y="64382650"/>
          <a:ext cx="6915150" cy="292100"/>
        </a:xfrm>
        <a:prstGeom prst="roundRect">
          <a:avLst/>
        </a:prstGeom>
        <a:solidFill>
          <a:schemeClr val="accent1">
            <a:lumMod val="20000"/>
            <a:lumOff val="80000"/>
          </a:schemeClr>
        </a:solidFill>
        <a:ln w="1905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050">
              <a:solidFill>
                <a:srgbClr val="0000FF"/>
              </a:solidFill>
              <a:latin typeface="Arial" panose="020B0604020202020204" pitchFamily="34" charset="0"/>
              <a:cs typeface="Arial" panose="020B0604020202020204" pitchFamily="34" charset="0"/>
            </a:rPr>
            <a:t>https://www.isg-institut.de/bw</a:t>
          </a:r>
        </a:p>
      </xdr:txBody>
    </xdr:sp>
    <xdr:clientData/>
  </xdr:twoCellAnchor>
  <xdr:twoCellAnchor>
    <xdr:from>
      <xdr:col>1</xdr:col>
      <xdr:colOff>76199</xdr:colOff>
      <xdr:row>233</xdr:row>
      <xdr:rowOff>19050</xdr:rowOff>
    </xdr:from>
    <xdr:to>
      <xdr:col>9</xdr:col>
      <xdr:colOff>152400</xdr:colOff>
      <xdr:row>233</xdr:row>
      <xdr:rowOff>292100</xdr:rowOff>
    </xdr:to>
    <xdr:sp macro="" textlink="">
      <xdr:nvSpPr>
        <xdr:cNvPr id="47" name="Abgerundetes Rechteck 46">
          <a:hlinkClick xmlns:r="http://schemas.openxmlformats.org/officeDocument/2006/relationships" r:id="rId1"/>
        </xdr:cNvPr>
        <xdr:cNvSpPr/>
      </xdr:nvSpPr>
      <xdr:spPr>
        <a:xfrm>
          <a:off x="660399" y="95389700"/>
          <a:ext cx="7080251" cy="273050"/>
        </a:xfrm>
        <a:prstGeom prst="roundRect">
          <a:avLst/>
        </a:prstGeom>
        <a:solidFill>
          <a:schemeClr val="accent1">
            <a:lumMod val="20000"/>
            <a:lumOff val="80000"/>
          </a:schemeClr>
        </a:solidFill>
        <a:ln w="1905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050">
              <a:solidFill>
                <a:srgbClr val="0000FF"/>
              </a:solidFill>
              <a:latin typeface="Arial" panose="020B0604020202020204" pitchFamily="34" charset="0"/>
              <a:cs typeface="Arial" panose="020B0604020202020204" pitchFamily="34" charset="0"/>
            </a:rPr>
            <a:t>https://www.esf-bw.de/esf/foerderung-beantragen-und-umsetzen/foerderprogramme-des-foerderbereichs-wirtschaft</a:t>
          </a:r>
        </a:p>
      </xdr:txBody>
    </xdr:sp>
    <xdr:clientData/>
  </xdr:twoCellAnchor>
  <xdr:twoCellAnchor>
    <xdr:from>
      <xdr:col>5</xdr:col>
      <xdr:colOff>876300</xdr:colOff>
      <xdr:row>89</xdr:row>
      <xdr:rowOff>31752</xdr:rowOff>
    </xdr:from>
    <xdr:to>
      <xdr:col>9</xdr:col>
      <xdr:colOff>12700</xdr:colOff>
      <xdr:row>89</xdr:row>
      <xdr:rowOff>323352</xdr:rowOff>
    </xdr:to>
    <xdr:sp macro="" textlink="">
      <xdr:nvSpPr>
        <xdr:cNvPr id="48" name="Abgerundetes Rechteck 47">
          <a:hlinkClick xmlns:r="http://schemas.openxmlformats.org/officeDocument/2006/relationships" r:id="rId7"/>
        </xdr:cNvPr>
        <xdr:cNvSpPr/>
      </xdr:nvSpPr>
      <xdr:spPr>
        <a:xfrm>
          <a:off x="4845050" y="29502102"/>
          <a:ext cx="2755900" cy="291600"/>
        </a:xfrm>
        <a:prstGeom prst="roundRect">
          <a:avLst/>
        </a:prstGeom>
        <a:solidFill>
          <a:schemeClr val="accent1">
            <a:lumMod val="20000"/>
            <a:lumOff val="80000"/>
          </a:schemeClr>
        </a:solidFill>
        <a:ln w="1905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050">
              <a:solidFill>
                <a:srgbClr val="0000FF"/>
              </a:solidFill>
              <a:latin typeface="Arial" panose="020B0604020202020204" pitchFamily="34" charset="0"/>
              <a:cs typeface="Arial" panose="020B0604020202020204" pitchFamily="34" charset="0"/>
            </a:rPr>
            <a:t>De-minimis-Bescheinigung.xlsx</a:t>
          </a:r>
        </a:p>
      </xdr:txBody>
    </xdr:sp>
    <xdr:clientData/>
  </xdr:twoCellAnchor>
  <xdr:twoCellAnchor>
    <xdr:from>
      <xdr:col>1</xdr:col>
      <xdr:colOff>0</xdr:colOff>
      <xdr:row>89</xdr:row>
      <xdr:rowOff>38100</xdr:rowOff>
    </xdr:from>
    <xdr:to>
      <xdr:col>4</xdr:col>
      <xdr:colOff>146050</xdr:colOff>
      <xdr:row>89</xdr:row>
      <xdr:rowOff>329700</xdr:rowOff>
    </xdr:to>
    <xdr:sp macro="" textlink="">
      <xdr:nvSpPr>
        <xdr:cNvPr id="56" name="Abgerundetes Rechteck 55">
          <a:hlinkClick xmlns:r="http://schemas.openxmlformats.org/officeDocument/2006/relationships" r:id="rId8"/>
        </xdr:cNvPr>
        <xdr:cNvSpPr/>
      </xdr:nvSpPr>
      <xdr:spPr>
        <a:xfrm>
          <a:off x="584200" y="29508450"/>
          <a:ext cx="2755900" cy="291600"/>
        </a:xfrm>
        <a:prstGeom prst="roundRect">
          <a:avLst/>
        </a:prstGeom>
        <a:solidFill>
          <a:srgbClr val="4F81BD">
            <a:lumMod val="20000"/>
            <a:lumOff val="80000"/>
          </a:srgbClr>
        </a:solidFill>
        <a:ln w="19050" cap="flat" cmpd="sng" algn="ctr">
          <a:solidFill>
            <a:srgbClr val="4F81BD">
              <a:lumMod val="60000"/>
              <a:lumOff val="4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50" b="0" i="0" u="none" strike="noStrike" kern="0" cap="none" spc="0" normalizeH="0" baseline="0" noProof="0">
              <a:ln>
                <a:noFill/>
              </a:ln>
              <a:solidFill>
                <a:srgbClr val="0000FF"/>
              </a:solidFill>
              <a:effectLst/>
              <a:uLnTx/>
              <a:uFillTx/>
              <a:latin typeface="Arial" panose="020B0604020202020204" pitchFamily="34" charset="0"/>
              <a:ea typeface="+mn-ea"/>
              <a:cs typeface="Arial" panose="020B0604020202020204" pitchFamily="34" charset="0"/>
            </a:rPr>
            <a:t>De-minimis-Erklärung.xlsx</a:t>
          </a:r>
        </a:p>
      </xdr:txBody>
    </xdr:sp>
    <xdr:clientData/>
  </xdr:twoCellAnchor>
  <xdr:twoCellAnchor>
    <xdr:from>
      <xdr:col>0</xdr:col>
      <xdr:colOff>585607</xdr:colOff>
      <xdr:row>0</xdr:row>
      <xdr:rowOff>95055</xdr:rowOff>
    </xdr:from>
    <xdr:to>
      <xdr:col>8</xdr:col>
      <xdr:colOff>818443</xdr:colOff>
      <xdr:row>6</xdr:row>
      <xdr:rowOff>153314</xdr:rowOff>
    </xdr:to>
    <xdr:pic>
      <xdr:nvPicPr>
        <xdr:cNvPr id="49" name="F57706E9-88FE-470A-B9A4-BC56C6CAD31E" descr="cid:102E45F8-FBEB-472B-8CF4-4A26148FFE44"/>
        <xdr:cNvPicPr>
          <a:picLocks noChangeAspect="1" noChangeArrowheads="1"/>
        </xdr:cNvPicPr>
      </xdr:nvPicPr>
      <xdr:blipFill>
        <a:blip xmlns:r="http://schemas.openxmlformats.org/officeDocument/2006/relationships" r:embed="rId9" r:link="rId10" cstate="print">
          <a:extLst>
            <a:ext uri="{28A0092B-C50C-407E-A947-70E740481C1C}">
              <a14:useLocalDpi xmlns:a14="http://schemas.microsoft.com/office/drawing/2010/main" val="0"/>
            </a:ext>
          </a:extLst>
        </a:blip>
        <a:srcRect/>
        <a:stretch>
          <a:fillRect/>
        </a:stretch>
      </xdr:blipFill>
      <xdr:spPr bwMode="auto">
        <a:xfrm>
          <a:off x="585607" y="95055"/>
          <a:ext cx="6999114" cy="14623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266700</xdr:colOff>
          <xdr:row>300</xdr:row>
          <xdr:rowOff>6350</xdr:rowOff>
        </xdr:from>
        <xdr:to>
          <xdr:col>0</xdr:col>
          <xdr:colOff>463550</xdr:colOff>
          <xdr:row>300</xdr:row>
          <xdr:rowOff>215900</xdr:rowOff>
        </xdr:to>
        <xdr:sp macro="" textlink="">
          <xdr:nvSpPr>
            <xdr:cNvPr id="1408" name="Check Box 384" hidden="1">
              <a:extLst>
                <a:ext uri="{63B3BB69-23CF-44E3-9099-C40C66FF867C}">
                  <a14:compatExt spid="_x0000_s1408"/>
                </a:ext>
                <a:ext uri="{FF2B5EF4-FFF2-40B4-BE49-F238E27FC236}">
                  <a16:creationId xmlns:a16="http://schemas.microsoft.com/office/drawing/2014/main" id="{00000000-0008-0000-0000-00006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AA351"/>
  <sheetViews>
    <sheetView showGridLines="0" tabSelected="1" topLeftCell="B1" zoomScaleNormal="100" zoomScaleSheetLayoutView="70" zoomScalePageLayoutView="40" workbookViewId="0">
      <selection activeCell="D26" sqref="D26:I26"/>
    </sheetView>
  </sheetViews>
  <sheetFormatPr baseColWidth="10" defaultRowHeight="15.5"/>
  <cols>
    <col min="1" max="1" width="8.36328125" style="13" customWidth="1"/>
    <col min="2" max="2" width="11.36328125" style="7"/>
    <col min="3" max="3" width="13.08984375" style="7" customWidth="1"/>
    <col min="4" max="4" width="12.90625" style="7" customWidth="1"/>
    <col min="5" max="5" width="11.08984375" style="7" customWidth="1"/>
    <col min="6" max="6" width="16.90625" style="7" customWidth="1"/>
    <col min="7" max="7" width="11.08984375" style="7" customWidth="1"/>
    <col min="8" max="9" width="11.90625" style="7" customWidth="1"/>
    <col min="10" max="10" width="7" style="7" customWidth="1"/>
    <col min="11" max="11" width="18.90625" style="3" hidden="1" customWidth="1"/>
    <col min="12" max="13" width="11.36328125" style="3" customWidth="1"/>
    <col min="14" max="20" width="11.36328125" customWidth="1"/>
  </cols>
  <sheetData>
    <row r="1" spans="1:11" ht="32.25" customHeight="1">
      <c r="A1" s="70"/>
      <c r="B1" s="71"/>
      <c r="C1" s="71"/>
      <c r="D1" s="71"/>
      <c r="E1" s="71"/>
      <c r="F1" s="71"/>
      <c r="G1" s="71"/>
      <c r="H1" s="71"/>
      <c r="I1" s="71"/>
      <c r="J1" s="71"/>
      <c r="K1" s="7"/>
    </row>
    <row r="2" spans="1:11" ht="20.25" customHeight="1">
      <c r="A2" s="70"/>
      <c r="B2" s="71"/>
      <c r="C2" s="71"/>
      <c r="D2" s="71"/>
      <c r="E2" s="71"/>
      <c r="F2" s="71"/>
      <c r="G2" s="71"/>
      <c r="H2" s="71"/>
      <c r="I2" s="71"/>
      <c r="J2" s="71"/>
    </row>
    <row r="3" spans="1:11" ht="20.25" customHeight="1">
      <c r="A3" s="70"/>
      <c r="B3" s="71"/>
      <c r="C3" s="71"/>
      <c r="D3" s="71"/>
      <c r="E3" s="71"/>
      <c r="F3" s="71"/>
      <c r="G3" s="71"/>
      <c r="H3" s="71"/>
      <c r="I3" s="71"/>
      <c r="J3" s="71"/>
    </row>
    <row r="4" spans="1:11" ht="13">
      <c r="A4" s="374"/>
      <c r="B4" s="374"/>
      <c r="C4" s="374"/>
      <c r="D4" s="374"/>
      <c r="E4" s="374"/>
      <c r="F4" s="389"/>
      <c r="G4" s="389"/>
      <c r="H4" s="374"/>
      <c r="I4" s="374"/>
      <c r="J4" s="374"/>
    </row>
    <row r="5" spans="1:11" ht="13">
      <c r="A5" s="374"/>
      <c r="B5" s="374"/>
      <c r="C5" s="374"/>
      <c r="D5" s="374"/>
      <c r="E5" s="374"/>
      <c r="F5" s="389"/>
      <c r="G5" s="389"/>
      <c r="H5" s="390"/>
      <c r="I5" s="390"/>
      <c r="J5" s="390"/>
    </row>
    <row r="6" spans="1:11" ht="13">
      <c r="A6" s="72"/>
      <c r="B6" s="72"/>
      <c r="C6" s="72"/>
      <c r="D6" s="73"/>
      <c r="E6" s="71"/>
      <c r="F6" s="71"/>
      <c r="G6" s="71"/>
      <c r="H6" s="391"/>
      <c r="I6" s="391"/>
      <c r="J6" s="391"/>
    </row>
    <row r="7" spans="1:11" ht="26.15" customHeight="1">
      <c r="A7" s="72"/>
      <c r="B7" s="72"/>
      <c r="C7" s="72"/>
      <c r="D7" s="73"/>
      <c r="E7" s="71"/>
      <c r="F7" s="71"/>
      <c r="G7" s="71"/>
      <c r="H7" s="72"/>
      <c r="I7" s="72"/>
      <c r="J7" s="72"/>
    </row>
    <row r="8" spans="1:11" ht="94.75" customHeight="1">
      <c r="A8" s="72"/>
      <c r="B8" s="375" t="s">
        <v>18</v>
      </c>
      <c r="C8" s="376"/>
      <c r="D8" s="376"/>
      <c r="E8" s="376"/>
      <c r="F8" s="377"/>
      <c r="G8" s="71"/>
      <c r="H8" s="72"/>
      <c r="I8" s="72"/>
      <c r="J8" s="72"/>
    </row>
    <row r="9" spans="1:11" ht="12.75" customHeight="1">
      <c r="A9" s="72"/>
      <c r="B9" s="74"/>
      <c r="C9" s="74"/>
      <c r="D9" s="74"/>
      <c r="E9" s="74"/>
      <c r="F9" s="74"/>
      <c r="G9" s="74"/>
      <c r="H9" s="385" t="s">
        <v>244</v>
      </c>
      <c r="I9" s="385"/>
      <c r="J9" s="72"/>
    </row>
    <row r="10" spans="1:11" ht="36.75" customHeight="1">
      <c r="A10" s="70"/>
      <c r="B10" s="304" t="s">
        <v>185</v>
      </c>
      <c r="C10" s="304"/>
      <c r="D10" s="304"/>
      <c r="E10" s="304"/>
      <c r="F10" s="304"/>
      <c r="G10" s="304"/>
      <c r="H10" s="304"/>
      <c r="I10" s="304"/>
      <c r="J10" s="71"/>
    </row>
    <row r="11" spans="1:11" ht="15.65" customHeight="1">
      <c r="A11" s="70"/>
      <c r="B11" s="304"/>
      <c r="C11" s="304"/>
      <c r="D11" s="304"/>
      <c r="E11" s="304"/>
      <c r="F11" s="304"/>
      <c r="G11" s="304"/>
      <c r="H11" s="304"/>
      <c r="I11" s="304"/>
      <c r="J11" s="71"/>
    </row>
    <row r="12" spans="1:11" ht="25.5" customHeight="1">
      <c r="A12" s="70"/>
      <c r="B12" s="304"/>
      <c r="C12" s="304"/>
      <c r="D12" s="304"/>
      <c r="E12" s="304"/>
      <c r="F12" s="304"/>
      <c r="G12" s="304"/>
      <c r="H12" s="304"/>
      <c r="I12" s="304"/>
      <c r="J12" s="71"/>
    </row>
    <row r="13" spans="1:11" ht="56" customHeight="1">
      <c r="A13" s="71"/>
      <c r="B13" s="304"/>
      <c r="C13" s="304"/>
      <c r="D13" s="304"/>
      <c r="E13" s="304"/>
      <c r="F13" s="304"/>
      <c r="G13" s="304"/>
      <c r="H13" s="304"/>
      <c r="I13" s="304"/>
      <c r="J13" s="71"/>
    </row>
    <row r="14" spans="1:11" ht="21.65" customHeight="1">
      <c r="A14" s="71"/>
      <c r="B14" s="202"/>
      <c r="C14" s="202"/>
      <c r="D14" s="202"/>
      <c r="E14" s="202"/>
      <c r="F14" s="202"/>
      <c r="G14" s="202"/>
      <c r="H14" s="202"/>
      <c r="I14" s="202"/>
      <c r="J14" s="71"/>
    </row>
    <row r="15" spans="1:11" ht="50.5" customHeight="1">
      <c r="A15" s="71"/>
      <c r="B15" s="314"/>
      <c r="C15" s="314"/>
      <c r="D15" s="314"/>
      <c r="E15" s="314"/>
      <c r="F15" s="314"/>
      <c r="G15" s="314"/>
      <c r="H15" s="314"/>
      <c r="I15" s="314"/>
      <c r="J15" s="71"/>
    </row>
    <row r="16" spans="1:11" ht="15.75" customHeight="1">
      <c r="A16" s="70"/>
      <c r="B16" s="75"/>
      <c r="C16" s="75"/>
      <c r="D16" s="76"/>
      <c r="E16" s="76"/>
      <c r="F16" s="76"/>
      <c r="G16" s="76"/>
      <c r="H16" s="76"/>
      <c r="I16" s="76"/>
      <c r="J16" s="71"/>
    </row>
    <row r="17" spans="1:13" ht="21.75" customHeight="1">
      <c r="A17" s="70"/>
      <c r="B17" s="386" t="s">
        <v>231</v>
      </c>
      <c r="C17" s="387"/>
      <c r="D17" s="387"/>
      <c r="E17" s="387"/>
      <c r="F17" s="387"/>
      <c r="G17" s="387"/>
      <c r="H17" s="387"/>
      <c r="I17" s="388"/>
      <c r="J17" s="71"/>
    </row>
    <row r="18" spans="1:13" ht="18" customHeight="1">
      <c r="A18" s="70"/>
      <c r="B18" s="77"/>
      <c r="C18" s="77"/>
      <c r="D18" s="78"/>
      <c r="E18" s="78"/>
      <c r="F18" s="78"/>
      <c r="G18" s="78"/>
      <c r="H18" s="78"/>
      <c r="I18" s="78"/>
      <c r="J18" s="71"/>
    </row>
    <row r="19" spans="1:13" ht="8.5" customHeight="1">
      <c r="A19" s="79"/>
      <c r="B19" s="378" t="s">
        <v>239</v>
      </c>
      <c r="C19" s="379"/>
      <c r="D19" s="379"/>
      <c r="E19" s="379"/>
      <c r="F19" s="379"/>
      <c r="G19" s="379"/>
      <c r="H19" s="379"/>
      <c r="I19" s="380"/>
      <c r="J19" s="79"/>
    </row>
    <row r="20" spans="1:13" ht="27" customHeight="1">
      <c r="A20" s="79"/>
      <c r="B20" s="381"/>
      <c r="C20" s="343"/>
      <c r="D20" s="343"/>
      <c r="E20" s="343"/>
      <c r="F20" s="343"/>
      <c r="G20" s="343"/>
      <c r="H20" s="343"/>
      <c r="I20" s="366"/>
      <c r="J20" s="79"/>
    </row>
    <row r="21" spans="1:13" ht="27" customHeight="1">
      <c r="A21" s="79"/>
      <c r="B21" s="381"/>
      <c r="C21" s="343"/>
      <c r="D21" s="343"/>
      <c r="E21" s="343"/>
      <c r="F21" s="343"/>
      <c r="G21" s="343"/>
      <c r="H21" s="343"/>
      <c r="I21" s="366"/>
      <c r="J21" s="79"/>
    </row>
    <row r="22" spans="1:13" ht="130.5" customHeight="1">
      <c r="A22" s="79"/>
      <c r="B22" s="382"/>
      <c r="C22" s="383"/>
      <c r="D22" s="383"/>
      <c r="E22" s="383"/>
      <c r="F22" s="383"/>
      <c r="G22" s="383"/>
      <c r="H22" s="383"/>
      <c r="I22" s="384"/>
      <c r="J22" s="79"/>
    </row>
    <row r="23" spans="1:13" ht="15.65" customHeight="1">
      <c r="A23" s="79"/>
      <c r="B23" s="315" t="s">
        <v>199</v>
      </c>
      <c r="C23" s="315"/>
      <c r="D23" s="315"/>
      <c r="E23" s="315"/>
      <c r="F23" s="315"/>
      <c r="G23" s="315"/>
      <c r="H23" s="315"/>
      <c r="I23" s="315"/>
      <c r="J23" s="79"/>
    </row>
    <row r="24" spans="1:13" ht="10" customHeight="1">
      <c r="A24" s="70"/>
      <c r="B24" s="79"/>
      <c r="C24" s="79"/>
      <c r="D24" s="79"/>
      <c r="E24" s="79"/>
      <c r="F24" s="79"/>
      <c r="G24" s="79"/>
      <c r="H24" s="79"/>
      <c r="I24" s="79"/>
      <c r="J24" s="71"/>
    </row>
    <row r="25" spans="1:13" s="1" customFormat="1" ht="25" customHeight="1">
      <c r="A25" s="81" t="s">
        <v>10</v>
      </c>
      <c r="B25" s="305" t="s">
        <v>68</v>
      </c>
      <c r="C25" s="305"/>
      <c r="D25" s="305"/>
      <c r="E25" s="305"/>
      <c r="F25" s="305"/>
      <c r="G25" s="305"/>
      <c r="H25" s="305"/>
      <c r="I25" s="305"/>
      <c r="J25" s="83"/>
      <c r="K25" s="5"/>
      <c r="L25" s="4"/>
      <c r="M25" s="4"/>
    </row>
    <row r="26" spans="1:13" s="35" customFormat="1" ht="33" customHeight="1">
      <c r="A26" s="257" t="s">
        <v>200</v>
      </c>
      <c r="B26" s="84" t="s">
        <v>0</v>
      </c>
      <c r="C26" s="84"/>
      <c r="D26" s="280"/>
      <c r="E26" s="281"/>
      <c r="F26" s="281"/>
      <c r="G26" s="281"/>
      <c r="H26" s="281"/>
      <c r="I26" s="282"/>
      <c r="J26" s="84"/>
      <c r="K26" s="34"/>
      <c r="L26" s="34"/>
      <c r="M26" s="34"/>
    </row>
    <row r="27" spans="1:13" s="35" customFormat="1" ht="33" customHeight="1">
      <c r="A27" s="257" t="s">
        <v>200</v>
      </c>
      <c r="B27" s="84" t="s">
        <v>19</v>
      </c>
      <c r="C27" s="84"/>
      <c r="D27" s="280"/>
      <c r="E27" s="281"/>
      <c r="F27" s="281"/>
      <c r="G27" s="281"/>
      <c r="H27" s="281"/>
      <c r="I27" s="282"/>
      <c r="J27" s="84"/>
      <c r="K27" s="34"/>
      <c r="L27" s="34"/>
      <c r="M27" s="34"/>
    </row>
    <row r="28" spans="1:13" s="35" customFormat="1" ht="33" customHeight="1">
      <c r="A28" s="257" t="s">
        <v>200</v>
      </c>
      <c r="B28" s="84" t="s">
        <v>1</v>
      </c>
      <c r="C28" s="84"/>
      <c r="D28" s="316"/>
      <c r="E28" s="317"/>
      <c r="F28" s="317"/>
      <c r="G28" s="317"/>
      <c r="H28" s="317"/>
      <c r="I28" s="318"/>
      <c r="J28" s="84"/>
      <c r="K28" s="34"/>
      <c r="L28" s="34"/>
      <c r="M28" s="34"/>
    </row>
    <row r="29" spans="1:13" s="35" customFormat="1" ht="33" customHeight="1">
      <c r="A29" s="257" t="s">
        <v>200</v>
      </c>
      <c r="B29" s="84" t="s">
        <v>12</v>
      </c>
      <c r="C29" s="84"/>
      <c r="D29" s="280"/>
      <c r="E29" s="281"/>
      <c r="F29" s="281"/>
      <c r="G29" s="281"/>
      <c r="H29" s="281"/>
      <c r="I29" s="282"/>
      <c r="J29" s="84"/>
      <c r="K29" s="34"/>
      <c r="L29" s="34"/>
      <c r="M29" s="34"/>
    </row>
    <row r="30" spans="1:13" s="35" customFormat="1" ht="33" customHeight="1">
      <c r="A30" s="257" t="s">
        <v>200</v>
      </c>
      <c r="B30" s="279" t="s">
        <v>69</v>
      </c>
      <c r="C30" s="392"/>
      <c r="D30" s="280"/>
      <c r="E30" s="281"/>
      <c r="F30" s="281"/>
      <c r="G30" s="281"/>
      <c r="H30" s="281"/>
      <c r="I30" s="282"/>
      <c r="J30" s="84"/>
      <c r="K30" s="34"/>
      <c r="L30" s="34"/>
      <c r="M30" s="34"/>
    </row>
    <row r="31" spans="1:13" s="1" customFormat="1">
      <c r="A31" s="81"/>
      <c r="B31" s="84"/>
      <c r="C31" s="83"/>
      <c r="D31" s="85"/>
      <c r="E31" s="86"/>
      <c r="F31" s="86"/>
      <c r="G31" s="86"/>
      <c r="H31" s="86"/>
      <c r="I31" s="86"/>
      <c r="J31" s="83"/>
      <c r="K31" s="4"/>
      <c r="L31" s="4"/>
      <c r="M31" s="4"/>
    </row>
    <row r="32" spans="1:13" s="1" customFormat="1" ht="33" customHeight="1">
      <c r="A32" s="81"/>
      <c r="B32" s="305" t="s">
        <v>34</v>
      </c>
      <c r="C32" s="305"/>
      <c r="D32" s="305"/>
      <c r="E32" s="305"/>
      <c r="F32" s="305"/>
      <c r="G32" s="319"/>
      <c r="H32" s="320"/>
      <c r="I32" s="321"/>
      <c r="J32" s="83"/>
      <c r="K32" s="4"/>
      <c r="L32" s="4"/>
      <c r="M32" s="4"/>
    </row>
    <row r="33" spans="1:13" s="1" customFormat="1" ht="10.5" customHeight="1">
      <c r="A33" s="209"/>
      <c r="B33" s="209"/>
      <c r="C33" s="209"/>
      <c r="D33" s="209"/>
      <c r="E33" s="209"/>
      <c r="F33" s="209"/>
      <c r="G33" s="209"/>
      <c r="H33" s="209"/>
      <c r="I33" s="209"/>
      <c r="J33" s="83"/>
      <c r="K33" s="4"/>
      <c r="L33" s="4"/>
      <c r="M33" s="4"/>
    </row>
    <row r="34" spans="1:13" s="1" customFormat="1" ht="7.5" customHeight="1">
      <c r="A34" s="209"/>
      <c r="B34" s="84"/>
      <c r="C34" s="83"/>
      <c r="D34" s="85"/>
      <c r="E34" s="85"/>
      <c r="F34" s="85"/>
      <c r="G34" s="85"/>
      <c r="H34" s="85"/>
      <c r="I34" s="85"/>
      <c r="J34" s="83"/>
      <c r="K34" s="4"/>
      <c r="L34" s="4"/>
      <c r="M34" s="4"/>
    </row>
    <row r="35" spans="1:13" s="1" customFormat="1" ht="25" customHeight="1">
      <c r="A35" s="88" t="s">
        <v>9</v>
      </c>
      <c r="B35" s="305" t="s">
        <v>38</v>
      </c>
      <c r="C35" s="305"/>
      <c r="D35" s="87"/>
      <c r="E35" s="87"/>
      <c r="F35" s="87"/>
      <c r="G35" s="87"/>
      <c r="H35" s="87"/>
      <c r="I35" s="87"/>
      <c r="J35" s="71"/>
      <c r="K35" s="4"/>
      <c r="L35" s="4"/>
      <c r="M35" s="4"/>
    </row>
    <row r="36" spans="1:13" s="33" customFormat="1" ht="55.5" customHeight="1">
      <c r="A36" s="89" t="s">
        <v>79</v>
      </c>
      <c r="B36" s="310" t="s">
        <v>182</v>
      </c>
      <c r="C36" s="310"/>
      <c r="D36" s="310"/>
      <c r="E36" s="310"/>
      <c r="F36" s="310"/>
      <c r="G36" s="310"/>
      <c r="H36" s="310"/>
      <c r="I36" s="310"/>
      <c r="J36" s="90"/>
      <c r="K36" s="30"/>
      <c r="L36" s="31"/>
      <c r="M36" s="32"/>
    </row>
    <row r="37" spans="1:13" s="27" customFormat="1" ht="15.75" customHeight="1">
      <c r="A37" s="91"/>
      <c r="B37" s="308" t="s">
        <v>22</v>
      </c>
      <c r="C37" s="308"/>
      <c r="D37" s="307" t="s">
        <v>27</v>
      </c>
      <c r="E37" s="307"/>
      <c r="F37" s="307"/>
      <c r="G37" s="307"/>
      <c r="H37" s="307"/>
      <c r="I37" s="92"/>
      <c r="J37" s="93"/>
    </row>
    <row r="38" spans="1:13" s="2" customFormat="1" ht="9" customHeight="1">
      <c r="A38" s="94"/>
      <c r="B38" s="78"/>
      <c r="C38" s="77"/>
      <c r="D38" s="77"/>
      <c r="E38" s="77"/>
      <c r="F38" s="77"/>
      <c r="G38" s="77"/>
      <c r="H38" s="95"/>
      <c r="I38" s="96"/>
      <c r="J38" s="97"/>
      <c r="K38" s="21"/>
      <c r="L38" s="22"/>
      <c r="M38" s="8"/>
    </row>
    <row r="39" spans="1:13" s="28" customFormat="1" ht="15.75" customHeight="1">
      <c r="A39" s="257" t="s">
        <v>200</v>
      </c>
      <c r="B39" s="309" t="s">
        <v>70</v>
      </c>
      <c r="C39" s="309"/>
      <c r="D39" s="313"/>
      <c r="E39" s="313"/>
      <c r="F39" s="313"/>
      <c r="G39" s="313"/>
      <c r="H39" s="92"/>
      <c r="I39" s="92"/>
      <c r="J39" s="93"/>
      <c r="K39" s="27"/>
      <c r="L39" s="27"/>
    </row>
    <row r="40" spans="1:13" s="2" customFormat="1" ht="10.5" customHeight="1">
      <c r="A40" s="94"/>
      <c r="B40" s="77"/>
      <c r="C40" s="96"/>
      <c r="D40" s="77"/>
      <c r="E40" s="77"/>
      <c r="F40" s="77"/>
      <c r="G40" s="77"/>
      <c r="H40" s="96"/>
      <c r="I40" s="96"/>
      <c r="J40" s="97"/>
      <c r="K40" s="21"/>
      <c r="L40" s="22"/>
      <c r="M40" s="8"/>
    </row>
    <row r="41" spans="1:13" s="46" customFormat="1" ht="15.75" customHeight="1">
      <c r="A41" s="257" t="s">
        <v>200</v>
      </c>
      <c r="B41" s="309" t="s">
        <v>72</v>
      </c>
      <c r="C41" s="309"/>
      <c r="D41" s="313"/>
      <c r="E41" s="313"/>
      <c r="F41" s="313"/>
      <c r="G41" s="313"/>
      <c r="H41" s="92"/>
      <c r="I41" s="92"/>
      <c r="J41" s="93"/>
      <c r="K41" s="27"/>
      <c r="L41" s="27"/>
    </row>
    <row r="42" spans="1:13" s="46" customFormat="1" ht="15.75" customHeight="1">
      <c r="A42" s="91"/>
      <c r="B42" s="98"/>
      <c r="C42" s="98"/>
      <c r="D42" s="96"/>
      <c r="E42" s="96"/>
      <c r="F42" s="96"/>
      <c r="G42" s="96"/>
      <c r="H42" s="92"/>
      <c r="I42" s="92"/>
      <c r="J42" s="93"/>
      <c r="K42" s="27"/>
      <c r="L42" s="27"/>
    </row>
    <row r="43" spans="1:13" s="2" customFormat="1" ht="15.75" customHeight="1">
      <c r="A43" s="94"/>
      <c r="B43" s="306" t="s">
        <v>71</v>
      </c>
      <c r="C43" s="306"/>
      <c r="D43" s="306"/>
      <c r="E43" s="306"/>
      <c r="F43" s="306"/>
      <c r="G43" s="306"/>
      <c r="H43" s="306"/>
      <c r="I43" s="306"/>
      <c r="J43" s="97"/>
      <c r="K43" s="21"/>
      <c r="L43" s="22"/>
      <c r="M43" s="8"/>
    </row>
    <row r="44" spans="1:13" s="2" customFormat="1" ht="10" customHeight="1">
      <c r="A44" s="94"/>
      <c r="B44" s="77"/>
      <c r="C44" s="77"/>
      <c r="D44" s="77"/>
      <c r="E44" s="77"/>
      <c r="F44" s="77"/>
      <c r="G44" s="77"/>
      <c r="H44" s="77"/>
      <c r="I44" s="77"/>
      <c r="J44" s="97"/>
      <c r="K44" s="21"/>
      <c r="L44" s="22"/>
      <c r="M44" s="8"/>
    </row>
    <row r="45" spans="1:13" ht="25.5" customHeight="1">
      <c r="A45" s="94"/>
      <c r="B45" s="99"/>
      <c r="C45" s="99"/>
      <c r="D45" s="45"/>
      <c r="E45" s="99" t="s">
        <v>35</v>
      </c>
      <c r="F45" s="45"/>
      <c r="G45" s="99" t="s">
        <v>36</v>
      </c>
      <c r="H45" s="96"/>
      <c r="I45" s="96"/>
      <c r="J45" s="100"/>
      <c r="K45" s="6"/>
      <c r="L45" s="7"/>
    </row>
    <row r="46" spans="1:13" ht="20.25" customHeight="1">
      <c r="A46" s="94"/>
      <c r="B46" s="99"/>
      <c r="C46" s="94"/>
      <c r="D46" s="94"/>
      <c r="E46" s="94"/>
      <c r="F46" s="94"/>
      <c r="G46" s="99"/>
      <c r="H46" s="96"/>
      <c r="I46" s="96"/>
      <c r="J46" s="100"/>
      <c r="K46" s="6"/>
      <c r="L46" s="7"/>
    </row>
    <row r="47" spans="1:13" s="1" customFormat="1" ht="21.75" customHeight="1">
      <c r="A47" s="101" t="s">
        <v>80</v>
      </c>
      <c r="B47" s="279" t="s">
        <v>62</v>
      </c>
      <c r="C47" s="312"/>
      <c r="D47" s="312"/>
      <c r="E47" s="312"/>
      <c r="F47" s="312"/>
      <c r="G47" s="312"/>
      <c r="H47" s="312"/>
      <c r="I47" s="312"/>
      <c r="J47" s="71"/>
      <c r="K47" s="4"/>
      <c r="L47" s="4"/>
      <c r="M47" s="4"/>
    </row>
    <row r="48" spans="1:13" s="1" customFormat="1" ht="16.5" customHeight="1">
      <c r="A48" s="101"/>
      <c r="B48" s="103"/>
      <c r="C48" s="84"/>
      <c r="D48" s="84"/>
      <c r="E48" s="84"/>
      <c r="F48" s="84"/>
      <c r="G48" s="84"/>
      <c r="H48" s="84"/>
      <c r="I48" s="84"/>
      <c r="J48" s="71"/>
      <c r="K48" s="4"/>
      <c r="L48" s="4"/>
      <c r="M48" s="4"/>
    </row>
    <row r="49" spans="1:13" s="18" customFormat="1" ht="33.75" customHeight="1">
      <c r="A49" s="104" t="s">
        <v>20</v>
      </c>
      <c r="B49" s="274" t="s">
        <v>63</v>
      </c>
      <c r="C49" s="322"/>
      <c r="D49" s="322"/>
      <c r="E49" s="322"/>
      <c r="F49" s="322"/>
      <c r="G49" s="322"/>
      <c r="H49" s="322"/>
      <c r="I49" s="322"/>
      <c r="J49" s="105"/>
      <c r="K49" s="17"/>
      <c r="L49" s="17"/>
      <c r="M49" s="17"/>
    </row>
    <row r="50" spans="1:13" s="1" customFormat="1" ht="10.5" customHeight="1">
      <c r="A50" s="253"/>
      <c r="B50" s="108"/>
      <c r="C50" s="83"/>
      <c r="D50" s="109"/>
      <c r="E50" s="109"/>
      <c r="F50" s="109"/>
      <c r="G50" s="109"/>
      <c r="H50" s="109"/>
      <c r="I50" s="109"/>
      <c r="J50" s="71"/>
      <c r="K50" s="4"/>
      <c r="L50" s="4"/>
      <c r="M50" s="4"/>
    </row>
    <row r="51" spans="1:13" s="46" customFormat="1" ht="17.5" customHeight="1">
      <c r="A51" s="91"/>
      <c r="B51" s="309" t="s">
        <v>21</v>
      </c>
      <c r="C51" s="309"/>
      <c r="D51" s="311" t="s">
        <v>39</v>
      </c>
      <c r="E51" s="275"/>
      <c r="F51" s="275"/>
      <c r="G51" s="275"/>
      <c r="H51" s="92"/>
      <c r="I51" s="92"/>
      <c r="J51" s="93"/>
      <c r="K51" s="27"/>
      <c r="L51" s="27"/>
    </row>
    <row r="52" spans="1:13" s="27" customFormat="1" ht="17.5" customHeight="1">
      <c r="A52" s="91"/>
      <c r="B52" s="308" t="s">
        <v>22</v>
      </c>
      <c r="C52" s="308"/>
      <c r="D52" s="307" t="s">
        <v>40</v>
      </c>
      <c r="E52" s="307"/>
      <c r="F52" s="307"/>
      <c r="G52" s="307"/>
      <c r="H52" s="307"/>
      <c r="I52" s="92"/>
      <c r="J52" s="93"/>
    </row>
    <row r="53" spans="1:13" s="27" customFormat="1" ht="15.75" customHeight="1">
      <c r="A53" s="91"/>
      <c r="B53" s="106"/>
      <c r="C53" s="106"/>
      <c r="D53" s="107"/>
      <c r="E53" s="107"/>
      <c r="F53" s="107"/>
      <c r="G53" s="107"/>
      <c r="H53" s="107"/>
      <c r="I53" s="92"/>
      <c r="J53" s="93"/>
    </row>
    <row r="54" spans="1:13" s="18" customFormat="1" ht="33.75" customHeight="1">
      <c r="A54" s="104" t="s">
        <v>20</v>
      </c>
      <c r="B54" s="300" t="s">
        <v>175</v>
      </c>
      <c r="C54" s="323"/>
      <c r="D54" s="323"/>
      <c r="E54" s="323"/>
      <c r="F54" s="323"/>
      <c r="G54" s="323"/>
      <c r="H54" s="323"/>
      <c r="I54" s="323"/>
      <c r="J54" s="105"/>
      <c r="K54" s="17"/>
      <c r="L54" s="17"/>
      <c r="M54" s="17"/>
    </row>
    <row r="55" spans="1:13" s="1" customFormat="1" ht="10.5" customHeight="1">
      <c r="A55" s="81"/>
      <c r="B55" s="108"/>
      <c r="C55" s="83"/>
      <c r="D55" s="109"/>
      <c r="E55" s="109"/>
      <c r="F55" s="109"/>
      <c r="G55" s="109"/>
      <c r="H55" s="109"/>
      <c r="I55" s="109"/>
      <c r="J55" s="71"/>
      <c r="K55" s="4"/>
      <c r="L55" s="4"/>
      <c r="M55" s="4"/>
    </row>
    <row r="56" spans="1:13" s="28" customFormat="1" ht="17.5" customHeight="1">
      <c r="A56" s="91"/>
      <c r="B56" s="309" t="s">
        <v>21</v>
      </c>
      <c r="C56" s="309"/>
      <c r="D56" s="311" t="s">
        <v>39</v>
      </c>
      <c r="E56" s="275"/>
      <c r="F56" s="275"/>
      <c r="G56" s="275"/>
      <c r="H56" s="92"/>
      <c r="I56" s="92"/>
      <c r="J56" s="93"/>
      <c r="K56" s="27"/>
      <c r="L56" s="27"/>
    </row>
    <row r="57" spans="1:13" s="27" customFormat="1" ht="17.5" customHeight="1">
      <c r="A57" s="91"/>
      <c r="B57" s="308" t="s">
        <v>22</v>
      </c>
      <c r="C57" s="308"/>
      <c r="D57" s="307" t="s">
        <v>40</v>
      </c>
      <c r="E57" s="307"/>
      <c r="F57" s="307"/>
      <c r="G57" s="307"/>
      <c r="H57" s="307"/>
      <c r="I57" s="92"/>
      <c r="J57" s="93"/>
    </row>
    <row r="58" spans="1:13" s="27" customFormat="1" ht="15.75" customHeight="1">
      <c r="A58" s="91"/>
      <c r="B58" s="106"/>
      <c r="C58" s="106"/>
      <c r="D58" s="107"/>
      <c r="E58" s="107"/>
      <c r="F58" s="107"/>
      <c r="G58" s="107"/>
      <c r="H58" s="107"/>
      <c r="I58" s="92"/>
      <c r="J58" s="93"/>
    </row>
    <row r="59" spans="1:13" s="27" customFormat="1" ht="30.25" customHeight="1">
      <c r="A59" s="104" t="s">
        <v>20</v>
      </c>
      <c r="B59" s="274" t="s">
        <v>143</v>
      </c>
      <c r="C59" s="277"/>
      <c r="D59" s="277"/>
      <c r="E59" s="277"/>
      <c r="F59" s="277"/>
      <c r="G59" s="277"/>
      <c r="H59" s="277"/>
      <c r="I59" s="277"/>
      <c r="J59" s="105"/>
    </row>
    <row r="60" spans="1:13" s="27" customFormat="1" ht="10.5" customHeight="1">
      <c r="A60" s="82"/>
      <c r="B60" s="108"/>
      <c r="C60" s="83"/>
      <c r="D60" s="109"/>
      <c r="E60" s="109"/>
      <c r="F60" s="109"/>
      <c r="G60" s="109"/>
      <c r="H60" s="109"/>
      <c r="I60" s="109"/>
      <c r="J60" s="71"/>
    </row>
    <row r="61" spans="1:13" s="27" customFormat="1" ht="17.5" customHeight="1">
      <c r="A61" s="91"/>
      <c r="B61" s="309" t="s">
        <v>21</v>
      </c>
      <c r="C61" s="309"/>
      <c r="D61" s="311" t="s">
        <v>39</v>
      </c>
      <c r="E61" s="275"/>
      <c r="F61" s="275"/>
      <c r="G61" s="275"/>
      <c r="H61" s="92"/>
      <c r="I61" s="92"/>
      <c r="J61" s="93"/>
    </row>
    <row r="62" spans="1:13" s="27" customFormat="1" ht="17.5" customHeight="1">
      <c r="A62" s="91"/>
      <c r="B62" s="308" t="s">
        <v>22</v>
      </c>
      <c r="C62" s="308"/>
      <c r="D62" s="307" t="s">
        <v>40</v>
      </c>
      <c r="E62" s="307"/>
      <c r="F62" s="307"/>
      <c r="G62" s="307"/>
      <c r="H62" s="307"/>
      <c r="I62" s="92"/>
      <c r="J62" s="93"/>
    </row>
    <row r="63" spans="1:13" s="27" customFormat="1" ht="15.75" customHeight="1">
      <c r="A63" s="91"/>
      <c r="B63" s="255"/>
      <c r="C63" s="255"/>
      <c r="D63" s="254"/>
      <c r="E63" s="254"/>
      <c r="F63" s="254"/>
      <c r="G63" s="254"/>
      <c r="H63" s="254"/>
      <c r="I63" s="92"/>
      <c r="J63" s="93"/>
    </row>
    <row r="64" spans="1:13" s="27" customFormat="1" ht="134.5" customHeight="1">
      <c r="A64" s="104" t="s">
        <v>20</v>
      </c>
      <c r="B64" s="274" t="s">
        <v>212</v>
      </c>
      <c r="C64" s="277"/>
      <c r="D64" s="277"/>
      <c r="E64" s="277"/>
      <c r="F64" s="277"/>
      <c r="G64" s="277"/>
      <c r="H64" s="277"/>
      <c r="I64" s="277"/>
      <c r="J64" s="105"/>
    </row>
    <row r="65" spans="1:13" s="27" customFormat="1" ht="10.5" customHeight="1">
      <c r="A65" s="253"/>
      <c r="B65" s="108"/>
      <c r="C65" s="83"/>
      <c r="D65" s="109"/>
      <c r="E65" s="109"/>
      <c r="F65" s="109"/>
      <c r="G65" s="109"/>
      <c r="H65" s="109"/>
      <c r="I65" s="109"/>
      <c r="J65" s="71"/>
    </row>
    <row r="66" spans="1:13" s="27" customFormat="1" ht="17.5" customHeight="1">
      <c r="A66" s="91"/>
      <c r="B66" s="309" t="s">
        <v>21</v>
      </c>
      <c r="C66" s="309"/>
      <c r="D66" s="311" t="s">
        <v>39</v>
      </c>
      <c r="E66" s="275"/>
      <c r="F66" s="275"/>
      <c r="G66" s="275"/>
      <c r="H66" s="92"/>
      <c r="I66" s="92"/>
      <c r="J66" s="93"/>
    </row>
    <row r="67" spans="1:13" s="27" customFormat="1" ht="17.5" customHeight="1">
      <c r="A67" s="91"/>
      <c r="B67" s="308" t="s">
        <v>22</v>
      </c>
      <c r="C67" s="308"/>
      <c r="D67" s="307" t="s">
        <v>40</v>
      </c>
      <c r="E67" s="307"/>
      <c r="F67" s="307"/>
      <c r="G67" s="307"/>
      <c r="H67" s="307"/>
      <c r="I67" s="92"/>
      <c r="J67" s="93"/>
    </row>
    <row r="68" spans="1:13" s="1" customFormat="1" ht="28.5" customHeight="1">
      <c r="A68" s="81"/>
      <c r="B68" s="84"/>
      <c r="C68" s="83"/>
      <c r="D68" s="110"/>
      <c r="E68" s="110"/>
      <c r="F68" s="110"/>
      <c r="G68" s="110"/>
      <c r="H68" s="110"/>
      <c r="I68" s="110"/>
      <c r="J68" s="83"/>
      <c r="K68" s="4"/>
      <c r="L68" s="4"/>
      <c r="M68" s="4"/>
    </row>
    <row r="69" spans="1:13" s="18" customFormat="1" ht="50.15" customHeight="1">
      <c r="A69" s="91" t="s">
        <v>228</v>
      </c>
      <c r="B69" s="356" t="s">
        <v>81</v>
      </c>
      <c r="C69" s="357"/>
      <c r="D69" s="283" t="s">
        <v>111</v>
      </c>
      <c r="E69" s="284"/>
      <c r="F69" s="284"/>
      <c r="G69" s="284"/>
      <c r="H69" s="284"/>
      <c r="I69" s="284"/>
      <c r="J69" s="115"/>
      <c r="K69" s="16"/>
      <c r="L69" s="17"/>
      <c r="M69" s="17"/>
    </row>
    <row r="70" spans="1:13" s="3" customFormat="1" ht="18" customHeight="1">
      <c r="A70" s="94"/>
      <c r="B70" s="112"/>
      <c r="C70" s="113"/>
      <c r="D70" s="99"/>
      <c r="E70" s="113"/>
      <c r="F70" s="99"/>
      <c r="G70" s="99"/>
      <c r="H70" s="96"/>
      <c r="I70" s="96"/>
      <c r="J70" s="100"/>
      <c r="K70" s="6"/>
      <c r="L70" s="7"/>
    </row>
    <row r="71" spans="1:13" s="1" customFormat="1" ht="25" customHeight="1">
      <c r="A71" s="81" t="s">
        <v>14</v>
      </c>
      <c r="B71" s="81" t="s">
        <v>2</v>
      </c>
      <c r="C71" s="114"/>
      <c r="D71" s="116"/>
      <c r="E71" s="116"/>
      <c r="F71" s="116"/>
      <c r="G71" s="85"/>
      <c r="H71" s="85"/>
      <c r="I71" s="85"/>
      <c r="J71" s="83"/>
      <c r="K71" s="4"/>
      <c r="L71" s="4"/>
      <c r="M71" s="4"/>
    </row>
    <row r="72" spans="1:13" s="35" customFormat="1" ht="33" customHeight="1">
      <c r="A72" s="257" t="s">
        <v>200</v>
      </c>
      <c r="B72" s="84" t="s">
        <v>19</v>
      </c>
      <c r="C72" s="84"/>
      <c r="D72" s="280"/>
      <c r="E72" s="281"/>
      <c r="F72" s="281"/>
      <c r="G72" s="281"/>
      <c r="H72" s="281"/>
      <c r="I72" s="282"/>
      <c r="J72" s="84"/>
      <c r="K72" s="34"/>
      <c r="L72" s="34"/>
      <c r="M72" s="34"/>
    </row>
    <row r="73" spans="1:13" s="35" customFormat="1" ht="33" customHeight="1">
      <c r="A73" s="257" t="s">
        <v>200</v>
      </c>
      <c r="B73" s="84" t="s">
        <v>1</v>
      </c>
      <c r="C73" s="84"/>
      <c r="D73" s="280"/>
      <c r="E73" s="281"/>
      <c r="F73" s="281"/>
      <c r="G73" s="281"/>
      <c r="H73" s="281"/>
      <c r="I73" s="282"/>
      <c r="J73" s="84"/>
      <c r="K73" s="34"/>
      <c r="L73" s="34"/>
      <c r="M73" s="34"/>
    </row>
    <row r="74" spans="1:13" s="1" customFormat="1" ht="16.5" customHeight="1">
      <c r="A74" s="81"/>
      <c r="B74" s="84"/>
      <c r="C74" s="83"/>
      <c r="D74" s="110"/>
      <c r="E74" s="110"/>
      <c r="F74" s="110"/>
      <c r="G74" s="110"/>
      <c r="H74" s="110"/>
      <c r="I74" s="110"/>
      <c r="J74" s="83"/>
      <c r="K74" s="4"/>
      <c r="L74" s="4"/>
      <c r="M74" s="4"/>
    </row>
    <row r="75" spans="1:13" s="1" customFormat="1" ht="13.65" customHeight="1">
      <c r="A75" s="263"/>
      <c r="B75" s="264"/>
      <c r="C75" s="83"/>
      <c r="D75" s="110"/>
      <c r="E75" s="110"/>
      <c r="F75" s="110"/>
      <c r="G75" s="110"/>
      <c r="H75" s="110"/>
      <c r="I75" s="110"/>
      <c r="J75" s="83"/>
      <c r="K75" s="4"/>
      <c r="L75" s="4"/>
      <c r="M75" s="4"/>
    </row>
    <row r="76" spans="1:13" s="1" customFormat="1" ht="25" customHeight="1">
      <c r="A76" s="81" t="s">
        <v>8</v>
      </c>
      <c r="B76" s="305" t="s">
        <v>90</v>
      </c>
      <c r="C76" s="305"/>
      <c r="D76" s="305"/>
      <c r="E76" s="305"/>
      <c r="F76" s="305"/>
      <c r="G76" s="305"/>
      <c r="H76" s="305"/>
      <c r="I76" s="305"/>
      <c r="J76" s="83"/>
      <c r="K76" s="4"/>
      <c r="L76" s="4"/>
      <c r="M76" s="4"/>
    </row>
    <row r="77" spans="1:13" s="35" customFormat="1" ht="33" customHeight="1">
      <c r="A77" s="257" t="s">
        <v>200</v>
      </c>
      <c r="B77" s="84" t="s">
        <v>0</v>
      </c>
      <c r="C77" s="84"/>
      <c r="D77" s="280"/>
      <c r="E77" s="281"/>
      <c r="F77" s="281"/>
      <c r="G77" s="281"/>
      <c r="H77" s="281"/>
      <c r="I77" s="282"/>
      <c r="J77" s="84"/>
      <c r="K77" s="34"/>
      <c r="L77" s="34"/>
      <c r="M77" s="34"/>
    </row>
    <row r="78" spans="1:13" s="35" customFormat="1" ht="33" customHeight="1">
      <c r="A78" s="257" t="s">
        <v>200</v>
      </c>
      <c r="B78" s="84" t="s">
        <v>3</v>
      </c>
      <c r="C78" s="84"/>
      <c r="D78" s="280"/>
      <c r="E78" s="281"/>
      <c r="F78" s="281"/>
      <c r="G78" s="281"/>
      <c r="H78" s="281"/>
      <c r="I78" s="282"/>
      <c r="J78" s="84"/>
      <c r="K78" s="34"/>
      <c r="L78" s="34"/>
      <c r="M78" s="34"/>
    </row>
    <row r="79" spans="1:13" s="35" customFormat="1" ht="33" customHeight="1">
      <c r="A79" s="257" t="s">
        <v>200</v>
      </c>
      <c r="B79" s="84" t="s">
        <v>4</v>
      </c>
      <c r="C79" s="84"/>
      <c r="D79" s="316"/>
      <c r="E79" s="317"/>
      <c r="F79" s="317"/>
      <c r="G79" s="317"/>
      <c r="H79" s="317"/>
      <c r="I79" s="318"/>
      <c r="J79" s="84"/>
      <c r="K79" s="34"/>
      <c r="L79" s="34"/>
      <c r="M79" s="34"/>
    </row>
    <row r="80" spans="1:13" s="35" customFormat="1" ht="33" customHeight="1">
      <c r="A80" s="257" t="s">
        <v>200</v>
      </c>
      <c r="B80" s="84" t="s">
        <v>5</v>
      </c>
      <c r="C80" s="84"/>
      <c r="D80" s="316"/>
      <c r="E80" s="317"/>
      <c r="F80" s="317"/>
      <c r="G80" s="317"/>
      <c r="H80" s="317"/>
      <c r="I80" s="318"/>
      <c r="J80" s="84"/>
      <c r="K80" s="34"/>
      <c r="L80" s="34"/>
      <c r="M80" s="34"/>
    </row>
    <row r="81" spans="1:13" s="35" customFormat="1" ht="33" customHeight="1">
      <c r="A81" s="257" t="s">
        <v>200</v>
      </c>
      <c r="B81" s="84" t="s">
        <v>12</v>
      </c>
      <c r="C81" s="84"/>
      <c r="D81" s="280"/>
      <c r="E81" s="281"/>
      <c r="F81" s="281"/>
      <c r="G81" s="281"/>
      <c r="H81" s="281"/>
      <c r="I81" s="282"/>
      <c r="J81" s="84"/>
      <c r="K81" s="34"/>
      <c r="L81" s="34"/>
      <c r="M81" s="34"/>
    </row>
    <row r="82" spans="1:13" s="1" customFormat="1" ht="15.75" customHeight="1">
      <c r="A82" s="81"/>
      <c r="B82" s="84"/>
      <c r="C82" s="117"/>
      <c r="D82" s="110"/>
      <c r="E82" s="110"/>
      <c r="F82" s="110"/>
      <c r="G82" s="110"/>
      <c r="H82" s="110"/>
      <c r="I82" s="110"/>
      <c r="J82" s="83"/>
      <c r="K82" s="4"/>
      <c r="L82" s="4"/>
      <c r="M82" s="4"/>
    </row>
    <row r="83" spans="1:13" s="1" customFormat="1" ht="15" customHeight="1">
      <c r="A83" s="81"/>
      <c r="B83" s="84"/>
      <c r="C83" s="117"/>
      <c r="D83" s="110"/>
      <c r="E83" s="110"/>
      <c r="F83" s="110"/>
      <c r="G83" s="110"/>
      <c r="H83" s="110"/>
      <c r="I83" s="110"/>
      <c r="J83" s="83"/>
      <c r="K83" s="4"/>
      <c r="L83" s="4"/>
      <c r="M83" s="4"/>
    </row>
    <row r="84" spans="1:13" s="1" customFormat="1" ht="15" customHeight="1">
      <c r="A84" s="82" t="s">
        <v>73</v>
      </c>
      <c r="B84" s="203" t="s">
        <v>133</v>
      </c>
      <c r="C84" s="117"/>
      <c r="D84" s="110"/>
      <c r="E84" s="110"/>
      <c r="F84" s="110"/>
      <c r="G84" s="110"/>
      <c r="H84" s="110"/>
      <c r="I84" s="110"/>
      <c r="J84" s="83"/>
      <c r="K84" s="4"/>
      <c r="L84" s="4"/>
      <c r="M84" s="4"/>
    </row>
    <row r="85" spans="1:13" s="1" customFormat="1" ht="68.5" customHeight="1">
      <c r="A85" s="82"/>
      <c r="B85" s="279" t="s">
        <v>144</v>
      </c>
      <c r="C85" s="279"/>
      <c r="D85" s="279"/>
      <c r="E85" s="279"/>
      <c r="F85" s="279"/>
      <c r="G85" s="279"/>
      <c r="H85" s="279"/>
      <c r="I85" s="279"/>
      <c r="J85" s="83"/>
      <c r="K85" s="4"/>
      <c r="L85" s="4"/>
      <c r="M85" s="4"/>
    </row>
    <row r="86" spans="1:13" s="1" customFormat="1" ht="21.15" customHeight="1">
      <c r="A86" s="132"/>
      <c r="B86" s="294" t="s">
        <v>21</v>
      </c>
      <c r="C86" s="294"/>
      <c r="D86" s="352" t="s">
        <v>150</v>
      </c>
      <c r="E86" s="353"/>
      <c r="F86" s="353"/>
      <c r="G86" s="353"/>
      <c r="H86" s="216"/>
      <c r="I86" s="92"/>
      <c r="J86" s="93"/>
      <c r="K86" s="4"/>
      <c r="L86" s="4"/>
      <c r="M86" s="4"/>
    </row>
    <row r="87" spans="1:13" s="1" customFormat="1" ht="21.15" customHeight="1">
      <c r="A87" s="132"/>
      <c r="B87" s="354" t="s">
        <v>22</v>
      </c>
      <c r="C87" s="354"/>
      <c r="D87" s="355" t="s">
        <v>27</v>
      </c>
      <c r="E87" s="355"/>
      <c r="F87" s="355"/>
      <c r="G87" s="355"/>
      <c r="H87" s="355"/>
      <c r="I87" s="92"/>
      <c r="J87" s="93"/>
      <c r="K87" s="4"/>
      <c r="L87" s="4"/>
      <c r="M87" s="4"/>
    </row>
    <row r="88" spans="1:13" s="1" customFormat="1" ht="15" customHeight="1">
      <c r="A88" s="82"/>
      <c r="B88" s="217"/>
      <c r="C88" s="218"/>
      <c r="D88" s="219"/>
      <c r="E88" s="219"/>
      <c r="F88" s="219"/>
      <c r="G88" s="219"/>
      <c r="H88" s="219"/>
      <c r="I88" s="110"/>
      <c r="J88" s="83"/>
      <c r="K88" s="4"/>
      <c r="L88" s="4"/>
      <c r="M88" s="4"/>
    </row>
    <row r="89" spans="1:13" s="1" customFormat="1" ht="31.75" customHeight="1">
      <c r="A89" s="82"/>
      <c r="B89" s="279" t="s">
        <v>233</v>
      </c>
      <c r="C89" s="279"/>
      <c r="D89" s="279"/>
      <c r="E89" s="279"/>
      <c r="F89" s="279"/>
      <c r="G89" s="279"/>
      <c r="H89" s="279"/>
      <c r="I89" s="279"/>
      <c r="J89" s="83"/>
      <c r="K89" s="4"/>
      <c r="L89" s="4"/>
      <c r="M89" s="4"/>
    </row>
    <row r="90" spans="1:13" s="1" customFormat="1" ht="30.15" customHeight="1">
      <c r="A90" s="271"/>
      <c r="B90" s="351"/>
      <c r="C90" s="351"/>
      <c r="D90" s="351"/>
      <c r="E90" s="351"/>
      <c r="F90" s="351"/>
      <c r="G90" s="351"/>
      <c r="H90" s="351"/>
      <c r="I90" s="351"/>
      <c r="J90" s="83"/>
      <c r="K90" s="4"/>
      <c r="L90" s="4"/>
      <c r="M90" s="4"/>
    </row>
    <row r="91" spans="1:13" s="1" customFormat="1" ht="15" customHeight="1">
      <c r="A91" s="82"/>
      <c r="B91" s="102"/>
      <c r="C91" s="117"/>
      <c r="D91" s="110"/>
      <c r="E91" s="110"/>
      <c r="F91" s="110"/>
      <c r="G91" s="110"/>
      <c r="H91" s="110"/>
      <c r="I91" s="110"/>
      <c r="J91" s="83"/>
      <c r="K91" s="4"/>
      <c r="L91" s="4"/>
      <c r="M91" s="4"/>
    </row>
    <row r="92" spans="1:13" s="1" customFormat="1" ht="25" customHeight="1">
      <c r="A92" s="220" t="s">
        <v>74</v>
      </c>
      <c r="B92" s="81" t="s">
        <v>6</v>
      </c>
      <c r="C92" s="83"/>
      <c r="D92" s="85"/>
      <c r="E92" s="85"/>
      <c r="F92" s="85"/>
      <c r="G92" s="85"/>
      <c r="H92" s="85"/>
      <c r="I92" s="85"/>
      <c r="J92" s="83"/>
      <c r="K92" s="4"/>
      <c r="L92" s="4"/>
      <c r="M92" s="4"/>
    </row>
    <row r="93" spans="1:13" s="1" customFormat="1" ht="25" customHeight="1">
      <c r="A93" s="81"/>
      <c r="B93" s="84" t="s">
        <v>30</v>
      </c>
      <c r="C93" s="83"/>
      <c r="D93" s="85"/>
      <c r="E93" s="85"/>
      <c r="F93" s="85"/>
      <c r="G93" s="85"/>
      <c r="H93" s="85"/>
      <c r="I93" s="85"/>
      <c r="J93" s="83"/>
      <c r="K93" s="4"/>
      <c r="L93" s="4"/>
      <c r="M93" s="4"/>
    </row>
    <row r="94" spans="1:13" s="1" customFormat="1" ht="25" customHeight="1">
      <c r="A94" s="81"/>
      <c r="B94" s="84" t="s">
        <v>31</v>
      </c>
      <c r="C94" s="83"/>
      <c r="D94" s="85"/>
      <c r="E94" s="85"/>
      <c r="F94" s="85"/>
      <c r="G94" s="85"/>
      <c r="H94" s="85"/>
      <c r="I94" s="85"/>
      <c r="J94" s="83"/>
      <c r="K94" s="4"/>
      <c r="L94" s="4"/>
      <c r="M94" s="4"/>
    </row>
    <row r="95" spans="1:13" s="1" customFormat="1" ht="25" customHeight="1">
      <c r="A95" s="81"/>
      <c r="B95" s="84" t="s">
        <v>91</v>
      </c>
      <c r="C95" s="83"/>
      <c r="D95" s="85"/>
      <c r="E95" s="85"/>
      <c r="F95" s="85"/>
      <c r="G95" s="85"/>
      <c r="H95" s="85"/>
      <c r="I95" s="85"/>
      <c r="J95" s="83"/>
      <c r="K95" s="4"/>
      <c r="L95" s="4"/>
      <c r="M95" s="4"/>
    </row>
    <row r="96" spans="1:13" s="24" customFormat="1" ht="33" customHeight="1">
      <c r="A96" s="118"/>
      <c r="B96" s="119"/>
      <c r="C96" s="115"/>
      <c r="D96" s="279" t="s">
        <v>0</v>
      </c>
      <c r="E96" s="332"/>
      <c r="F96" s="280"/>
      <c r="G96" s="281"/>
      <c r="H96" s="281"/>
      <c r="I96" s="282"/>
      <c r="J96" s="77"/>
      <c r="K96" s="23"/>
      <c r="L96" s="23"/>
      <c r="M96" s="23"/>
    </row>
    <row r="97" spans="1:13" s="24" customFormat="1" ht="33" customHeight="1">
      <c r="A97" s="118"/>
      <c r="B97" s="119"/>
      <c r="C97" s="115"/>
      <c r="D97" s="279" t="s">
        <v>19</v>
      </c>
      <c r="E97" s="332"/>
      <c r="F97" s="280"/>
      <c r="G97" s="281"/>
      <c r="H97" s="281"/>
      <c r="I97" s="282"/>
      <c r="J97" s="77"/>
      <c r="K97" s="23"/>
      <c r="L97" s="23"/>
      <c r="M97" s="23"/>
    </row>
    <row r="98" spans="1:13" s="26" customFormat="1" ht="33" customHeight="1">
      <c r="A98" s="75"/>
      <c r="B98" s="77"/>
      <c r="C98" s="77"/>
      <c r="D98" s="279" t="s">
        <v>1</v>
      </c>
      <c r="E98" s="332"/>
      <c r="F98" s="280"/>
      <c r="G98" s="281"/>
      <c r="H98" s="281"/>
      <c r="I98" s="282"/>
      <c r="J98" s="77"/>
      <c r="K98" s="25"/>
      <c r="L98" s="25"/>
      <c r="M98" s="25"/>
    </row>
    <row r="99" spans="1:13" s="26" customFormat="1" ht="20.25" customHeight="1">
      <c r="A99" s="75"/>
      <c r="B99" s="77"/>
      <c r="C99" s="77"/>
      <c r="D99" s="120"/>
      <c r="E99" s="120"/>
      <c r="F99" s="120"/>
      <c r="G99" s="120"/>
      <c r="H99" s="120"/>
      <c r="I99" s="120"/>
      <c r="J99" s="77"/>
      <c r="K99" s="25"/>
      <c r="L99" s="25"/>
      <c r="M99" s="25"/>
    </row>
    <row r="100" spans="1:13" ht="30.25" customHeight="1">
      <c r="A100" s="221" t="s">
        <v>104</v>
      </c>
      <c r="B100" s="337" t="s">
        <v>110</v>
      </c>
      <c r="C100" s="350"/>
      <c r="D100" s="350"/>
      <c r="E100" s="350"/>
      <c r="F100" s="350"/>
      <c r="G100" s="350"/>
      <c r="H100" s="350"/>
      <c r="I100" s="350"/>
      <c r="J100" s="71"/>
    </row>
    <row r="101" spans="1:13" ht="34" customHeight="1">
      <c r="A101" s="111"/>
      <c r="B101" s="310" t="s">
        <v>129</v>
      </c>
      <c r="C101" s="310"/>
      <c r="D101" s="310"/>
      <c r="E101" s="310"/>
      <c r="F101" s="310"/>
      <c r="G101" s="310"/>
      <c r="H101" s="310"/>
      <c r="I101" s="310"/>
      <c r="J101" s="71"/>
    </row>
    <row r="102" spans="1:13" s="2" customFormat="1" ht="91" customHeight="1">
      <c r="A102" s="121"/>
      <c r="B102" s="274" t="s">
        <v>211</v>
      </c>
      <c r="C102" s="345"/>
      <c r="D102" s="345"/>
      <c r="E102" s="345"/>
      <c r="F102" s="345"/>
      <c r="G102" s="345"/>
      <c r="H102" s="345"/>
      <c r="I102" s="345"/>
      <c r="J102" s="105"/>
      <c r="K102" s="8"/>
      <c r="L102" s="8"/>
      <c r="M102" s="8"/>
    </row>
    <row r="103" spans="1:13" s="47" customFormat="1" ht="57.15" customHeight="1">
      <c r="A103" s="121"/>
      <c r="B103" s="274" t="s">
        <v>213</v>
      </c>
      <c r="C103" s="274"/>
      <c r="D103" s="274"/>
      <c r="E103" s="274"/>
      <c r="F103" s="274"/>
      <c r="G103" s="274"/>
      <c r="H103" s="274"/>
      <c r="I103" s="274"/>
      <c r="J103" s="105"/>
      <c r="K103" s="8"/>
      <c r="L103" s="8"/>
      <c r="M103" s="8"/>
    </row>
    <row r="104" spans="1:13" s="2" customFormat="1" ht="16" customHeight="1">
      <c r="A104" s="111"/>
      <c r="B104" s="113"/>
      <c r="C104" s="120"/>
      <c r="D104" s="120"/>
      <c r="E104" s="120"/>
      <c r="F104" s="120"/>
      <c r="G104" s="120"/>
      <c r="H104" s="120"/>
      <c r="I104" s="120"/>
      <c r="J104" s="105"/>
      <c r="K104" s="8"/>
      <c r="L104" s="8"/>
      <c r="M104" s="8"/>
    </row>
    <row r="105" spans="1:13" s="2" customFormat="1" ht="45.75" customHeight="1">
      <c r="A105" s="111"/>
      <c r="B105" s="279" t="s">
        <v>214</v>
      </c>
      <c r="C105" s="279"/>
      <c r="D105" s="279"/>
      <c r="E105" s="279"/>
      <c r="F105" s="279"/>
      <c r="G105" s="122"/>
      <c r="H105" s="287">
        <f>'Anlage 1'!D65</f>
        <v>0</v>
      </c>
      <c r="I105" s="288"/>
      <c r="J105" s="105"/>
      <c r="K105" s="8"/>
      <c r="L105" s="8"/>
      <c r="M105" s="8"/>
    </row>
    <row r="106" spans="1:13" s="2" customFormat="1" ht="9" customHeight="1">
      <c r="A106" s="111"/>
      <c r="B106" s="113"/>
      <c r="C106" s="120"/>
      <c r="D106" s="120"/>
      <c r="E106" s="120"/>
      <c r="F106" s="120"/>
      <c r="G106" s="120"/>
      <c r="H106" s="120"/>
      <c r="I106" s="120"/>
      <c r="J106" s="105"/>
      <c r="K106" s="8"/>
      <c r="L106" s="8"/>
      <c r="M106" s="8"/>
    </row>
    <row r="107" spans="1:13" s="47" customFormat="1" ht="12.75" customHeight="1">
      <c r="A107" s="111"/>
      <c r="B107" s="123"/>
      <c r="C107" s="103"/>
      <c r="D107" s="103"/>
      <c r="E107" s="103"/>
      <c r="F107" s="103"/>
      <c r="G107" s="103"/>
      <c r="H107" s="103"/>
      <c r="I107" s="103"/>
      <c r="J107" s="105"/>
      <c r="K107" s="8"/>
      <c r="L107" s="8"/>
      <c r="M107" s="8"/>
    </row>
    <row r="108" spans="1:13" s="47" customFormat="1" ht="278.39999999999998" customHeight="1">
      <c r="A108" s="111"/>
      <c r="B108" s="348" t="s">
        <v>215</v>
      </c>
      <c r="C108" s="349"/>
      <c r="D108" s="349"/>
      <c r="E108" s="349"/>
      <c r="F108" s="349"/>
      <c r="G108" s="349"/>
      <c r="H108" s="349"/>
      <c r="I108" s="349"/>
      <c r="J108" s="105"/>
      <c r="K108" s="8"/>
      <c r="L108" s="8"/>
      <c r="M108" s="8"/>
    </row>
    <row r="109" spans="1:13" s="47" customFormat="1">
      <c r="A109" s="111"/>
      <c r="B109" s="123"/>
      <c r="C109" s="103"/>
      <c r="D109" s="103"/>
      <c r="E109" s="103"/>
      <c r="F109" s="103"/>
      <c r="G109" s="103"/>
      <c r="H109" s="103"/>
      <c r="I109" s="103"/>
      <c r="J109" s="105"/>
      <c r="K109" s="8"/>
      <c r="L109" s="8"/>
      <c r="M109" s="8"/>
    </row>
    <row r="110" spans="1:13" s="47" customFormat="1" ht="17.5" customHeight="1">
      <c r="A110" s="111"/>
      <c r="B110" s="333" t="s">
        <v>216</v>
      </c>
      <c r="C110" s="334"/>
      <c r="D110" s="334"/>
      <c r="E110" s="334"/>
      <c r="F110" s="334"/>
      <c r="G110" s="334"/>
      <c r="H110" s="334"/>
      <c r="I110" s="334"/>
      <c r="J110" s="105"/>
      <c r="K110" s="8"/>
      <c r="L110" s="8"/>
      <c r="M110" s="8"/>
    </row>
    <row r="111" spans="1:13" s="2" customFormat="1" ht="12.25" customHeight="1">
      <c r="A111" s="111"/>
      <c r="B111" s="346"/>
      <c r="C111" s="347"/>
      <c r="D111" s="347"/>
      <c r="E111" s="347"/>
      <c r="F111" s="347"/>
      <c r="G111" s="347"/>
      <c r="H111" s="347"/>
      <c r="I111" s="347"/>
      <c r="J111" s="105"/>
      <c r="K111" s="8"/>
      <c r="L111" s="8"/>
      <c r="M111" s="8"/>
    </row>
    <row r="112" spans="1:13" s="47" customFormat="1" ht="12.75" customHeight="1">
      <c r="A112" s="111"/>
      <c r="B112" s="123"/>
      <c r="C112" s="120"/>
      <c r="D112" s="120"/>
      <c r="E112" s="120"/>
      <c r="F112" s="120"/>
      <c r="G112" s="120"/>
      <c r="H112" s="120"/>
      <c r="I112" s="120"/>
      <c r="J112" s="105"/>
      <c r="K112" s="8"/>
      <c r="L112" s="8"/>
      <c r="M112" s="8"/>
    </row>
    <row r="113" spans="1:13" s="12" customFormat="1" ht="25" customHeight="1">
      <c r="A113" s="88" t="s">
        <v>75</v>
      </c>
      <c r="B113" s="335" t="s">
        <v>151</v>
      </c>
      <c r="C113" s="335"/>
      <c r="D113" s="335"/>
      <c r="E113" s="335"/>
      <c r="F113" s="335"/>
      <c r="G113" s="335"/>
      <c r="H113" s="124"/>
      <c r="I113" s="124"/>
      <c r="J113" s="125"/>
      <c r="K113" s="11"/>
      <c r="L113" s="11"/>
      <c r="M113" s="11"/>
    </row>
    <row r="114" spans="1:13" s="12" customFormat="1" ht="43" customHeight="1">
      <c r="A114" s="111" t="s">
        <v>105</v>
      </c>
      <c r="B114" s="300" t="s">
        <v>152</v>
      </c>
      <c r="C114" s="300"/>
      <c r="D114" s="300"/>
      <c r="E114" s="300"/>
      <c r="F114" s="300"/>
      <c r="G114" s="300"/>
      <c r="H114" s="300"/>
      <c r="I114" s="300"/>
      <c r="J114" s="125"/>
      <c r="K114" s="11"/>
      <c r="L114" s="11"/>
      <c r="M114" s="11"/>
    </row>
    <row r="115" spans="1:13" s="12" customFormat="1" ht="83.4" customHeight="1">
      <c r="A115" s="111"/>
      <c r="B115" s="297" t="s">
        <v>145</v>
      </c>
      <c r="C115" s="298"/>
      <c r="D115" s="298"/>
      <c r="E115" s="298"/>
      <c r="F115" s="298"/>
      <c r="G115" s="298"/>
      <c r="H115" s="298"/>
      <c r="I115" s="299"/>
      <c r="J115" s="125"/>
      <c r="K115" s="11"/>
      <c r="L115" s="11"/>
      <c r="M115" s="11"/>
    </row>
    <row r="116" spans="1:13" s="12" customFormat="1" ht="123" customHeight="1">
      <c r="A116" s="111"/>
      <c r="B116" s="301" t="s">
        <v>130</v>
      </c>
      <c r="C116" s="302"/>
      <c r="D116" s="302"/>
      <c r="E116" s="302"/>
      <c r="F116" s="302"/>
      <c r="G116" s="302"/>
      <c r="H116" s="302"/>
      <c r="I116" s="303"/>
      <c r="J116" s="125"/>
      <c r="K116" s="11"/>
      <c r="L116" s="11"/>
      <c r="M116" s="11"/>
    </row>
    <row r="117" spans="1:13" s="12" customFormat="1" ht="9" customHeight="1">
      <c r="A117" s="111"/>
      <c r="B117" s="78"/>
      <c r="C117" s="75"/>
      <c r="D117" s="75"/>
      <c r="E117" s="75"/>
      <c r="F117" s="75"/>
      <c r="G117" s="75"/>
      <c r="H117" s="75"/>
      <c r="I117" s="75"/>
      <c r="J117" s="125"/>
      <c r="K117" s="11"/>
      <c r="L117" s="11"/>
      <c r="M117" s="11"/>
    </row>
    <row r="118" spans="1:13" s="229" customFormat="1" ht="21.15" customHeight="1">
      <c r="A118" s="128"/>
      <c r="B118" s="223" t="s">
        <v>21</v>
      </c>
      <c r="C118" s="224"/>
      <c r="D118" s="311" t="s">
        <v>150</v>
      </c>
      <c r="E118" s="311"/>
      <c r="F118" s="311"/>
      <c r="G118" s="311"/>
      <c r="H118" s="311"/>
      <c r="I118" s="311"/>
      <c r="J118" s="227"/>
      <c r="K118" s="228"/>
      <c r="L118" s="228"/>
    </row>
    <row r="119" spans="1:13" s="28" customFormat="1" ht="28.5" customHeight="1">
      <c r="A119" s="91"/>
      <c r="B119" s="275" t="s">
        <v>22</v>
      </c>
      <c r="C119" s="275"/>
      <c r="D119" s="311" t="s">
        <v>28</v>
      </c>
      <c r="E119" s="311"/>
      <c r="F119" s="311"/>
      <c r="G119" s="311"/>
      <c r="H119" s="311"/>
      <c r="I119" s="311"/>
      <c r="J119" s="93"/>
      <c r="K119" s="27"/>
      <c r="L119" s="27"/>
    </row>
    <row r="120" spans="1:13" s="12" customFormat="1" ht="18" customHeight="1">
      <c r="A120" s="111"/>
      <c r="B120" s="75"/>
      <c r="C120" s="75"/>
      <c r="D120" s="75"/>
      <c r="E120" s="75"/>
      <c r="F120" s="75"/>
      <c r="G120" s="75"/>
      <c r="H120" s="127"/>
      <c r="I120" s="124"/>
      <c r="J120" s="125"/>
      <c r="K120" s="11"/>
      <c r="L120" s="11"/>
      <c r="M120" s="11"/>
    </row>
    <row r="121" spans="1:13" s="12" customFormat="1" ht="39.9" customHeight="1">
      <c r="A121" s="221" t="s">
        <v>106</v>
      </c>
      <c r="B121" s="336" t="s">
        <v>183</v>
      </c>
      <c r="C121" s="336"/>
      <c r="D121" s="336"/>
      <c r="E121" s="336"/>
      <c r="F121" s="336"/>
      <c r="G121" s="336"/>
      <c r="H121" s="336"/>
      <c r="I121" s="336"/>
      <c r="J121" s="125"/>
      <c r="K121" s="11"/>
      <c r="L121" s="11"/>
      <c r="M121" s="11"/>
    </row>
    <row r="122" spans="1:13" s="12" customFormat="1" ht="118.5" customHeight="1">
      <c r="A122" s="221"/>
      <c r="B122" s="363" t="s">
        <v>184</v>
      </c>
      <c r="C122" s="363"/>
      <c r="D122" s="363"/>
      <c r="E122" s="363"/>
      <c r="F122" s="363"/>
      <c r="G122" s="363"/>
      <c r="H122" s="363"/>
      <c r="I122" s="363"/>
      <c r="J122" s="125"/>
      <c r="K122" s="11"/>
      <c r="L122" s="11"/>
      <c r="M122" s="11"/>
    </row>
    <row r="123" spans="1:13" s="231" customFormat="1" ht="21.15" customHeight="1">
      <c r="A123" s="91"/>
      <c r="B123" s="223" t="s">
        <v>21</v>
      </c>
      <c r="C123" s="224"/>
      <c r="D123" s="311" t="s">
        <v>150</v>
      </c>
      <c r="E123" s="311"/>
      <c r="F123" s="311"/>
      <c r="G123" s="311"/>
      <c r="H123" s="311"/>
      <c r="I123" s="311"/>
      <c r="J123" s="230"/>
      <c r="K123" s="40"/>
      <c r="L123" s="40"/>
    </row>
    <row r="124" spans="1:13" s="28" customFormat="1" ht="39.75" customHeight="1">
      <c r="A124" s="91"/>
      <c r="B124" s="295" t="s">
        <v>22</v>
      </c>
      <c r="C124" s="295"/>
      <c r="D124" s="276" t="s">
        <v>29</v>
      </c>
      <c r="E124" s="276"/>
      <c r="F124" s="276"/>
      <c r="G124" s="276"/>
      <c r="H124" s="276"/>
      <c r="I124" s="276"/>
      <c r="J124" s="93"/>
      <c r="K124" s="27"/>
      <c r="L124" s="27"/>
    </row>
    <row r="125" spans="1:13" s="12" customFormat="1" ht="13.5" customHeight="1">
      <c r="A125" s="111"/>
      <c r="B125" s="75"/>
      <c r="C125" s="75"/>
      <c r="D125" s="75"/>
      <c r="E125" s="75"/>
      <c r="F125" s="75"/>
      <c r="G125" s="75"/>
      <c r="H125" s="124"/>
      <c r="I125" s="124"/>
      <c r="J125" s="125"/>
      <c r="K125" s="11"/>
      <c r="L125" s="11"/>
      <c r="M125" s="11"/>
    </row>
    <row r="126" spans="1:13" s="51" customFormat="1" ht="39.9" customHeight="1">
      <c r="A126" s="222" t="s">
        <v>134</v>
      </c>
      <c r="B126" s="274" t="s">
        <v>126</v>
      </c>
      <c r="C126" s="274"/>
      <c r="D126" s="274"/>
      <c r="E126" s="274"/>
      <c r="F126" s="274"/>
      <c r="G126" s="274"/>
      <c r="H126" s="274"/>
      <c r="I126" s="274"/>
      <c r="J126" s="93"/>
      <c r="K126" s="27"/>
      <c r="L126" s="27"/>
    </row>
    <row r="127" spans="1:13" s="69" customFormat="1" ht="31.75" customHeight="1">
      <c r="A127" s="128"/>
      <c r="B127" s="78"/>
      <c r="C127" s="310" t="s">
        <v>153</v>
      </c>
      <c r="D127" s="310"/>
      <c r="E127" s="310"/>
      <c r="F127" s="310"/>
      <c r="G127" s="310"/>
      <c r="H127" s="310"/>
      <c r="I127" s="310"/>
      <c r="J127" s="93"/>
      <c r="K127" s="27"/>
      <c r="L127" s="27"/>
    </row>
    <row r="128" spans="1:13" s="69" customFormat="1" ht="8.5" customHeight="1">
      <c r="A128" s="128"/>
      <c r="B128" s="78"/>
      <c r="C128" s="296"/>
      <c r="D128" s="296"/>
      <c r="E128" s="296"/>
      <c r="F128" s="296"/>
      <c r="G128" s="296"/>
      <c r="H128" s="296"/>
      <c r="I128" s="296"/>
      <c r="J128" s="93"/>
      <c r="K128" s="27"/>
      <c r="L128" s="27"/>
    </row>
    <row r="129" spans="1:13" s="69" customFormat="1" ht="8.15" customHeight="1">
      <c r="A129" s="128"/>
      <c r="B129" s="78"/>
      <c r="C129" s="131"/>
      <c r="D129" s="131"/>
      <c r="E129" s="131"/>
      <c r="F129" s="131"/>
      <c r="G129" s="131"/>
      <c r="H129" s="131"/>
      <c r="I129" s="131"/>
      <c r="J129" s="93"/>
      <c r="K129" s="27"/>
      <c r="L129" s="27"/>
    </row>
    <row r="130" spans="1:13" s="69" customFormat="1" ht="38" customHeight="1">
      <c r="A130" s="128"/>
      <c r="B130" s="78"/>
      <c r="C130" s="310" t="s">
        <v>131</v>
      </c>
      <c r="D130" s="310"/>
      <c r="E130" s="310"/>
      <c r="F130" s="310"/>
      <c r="G130" s="310"/>
      <c r="H130" s="310"/>
      <c r="I130" s="310"/>
      <c r="J130" s="93"/>
      <c r="K130" s="27"/>
      <c r="L130" s="27"/>
    </row>
    <row r="131" spans="1:13" s="69" customFormat="1" ht="15" customHeight="1">
      <c r="A131" s="91"/>
      <c r="B131" s="106"/>
      <c r="C131" s="106"/>
      <c r="D131" s="107"/>
      <c r="E131" s="107"/>
      <c r="F131" s="107"/>
      <c r="G131" s="107"/>
      <c r="H131" s="107"/>
      <c r="I131" s="92"/>
      <c r="J131" s="93"/>
      <c r="K131" s="27"/>
      <c r="L131" s="27"/>
    </row>
    <row r="132" spans="1:13" s="64" customFormat="1" ht="29.25" customHeight="1">
      <c r="A132" s="222" t="s">
        <v>135</v>
      </c>
      <c r="B132" s="274" t="s">
        <v>217</v>
      </c>
      <c r="C132" s="274"/>
      <c r="D132" s="274"/>
      <c r="E132" s="274"/>
      <c r="F132" s="274"/>
      <c r="G132" s="274"/>
      <c r="H132" s="274"/>
      <c r="I132" s="274"/>
      <c r="J132" s="93"/>
      <c r="K132" s="27"/>
      <c r="L132" s="27"/>
    </row>
    <row r="133" spans="1:13" s="64" customFormat="1" ht="9" customHeight="1">
      <c r="A133" s="128"/>
      <c r="B133" s="80"/>
      <c r="C133" s="80"/>
      <c r="D133" s="129"/>
      <c r="E133" s="129"/>
      <c r="F133" s="129"/>
      <c r="G133" s="129"/>
      <c r="H133" s="129"/>
      <c r="I133" s="130"/>
      <c r="J133" s="93"/>
      <c r="K133" s="27"/>
      <c r="L133" s="27"/>
    </row>
    <row r="134" spans="1:13" s="64" customFormat="1" ht="15.75" customHeight="1">
      <c r="A134" s="128"/>
      <c r="B134" s="80" t="s">
        <v>21</v>
      </c>
      <c r="C134" s="103"/>
      <c r="D134" s="342" t="s">
        <v>150</v>
      </c>
      <c r="E134" s="342"/>
      <c r="F134" s="342"/>
      <c r="G134" s="342"/>
      <c r="H134" s="342"/>
      <c r="I134" s="342"/>
      <c r="J134" s="93"/>
      <c r="K134" s="27"/>
      <c r="L134" s="27"/>
    </row>
    <row r="135" spans="1:13" s="64" customFormat="1" ht="35.5" customHeight="1">
      <c r="A135" s="128"/>
      <c r="B135" s="343" t="s">
        <v>22</v>
      </c>
      <c r="C135" s="343"/>
      <c r="D135" s="342" t="s">
        <v>132</v>
      </c>
      <c r="E135" s="342"/>
      <c r="F135" s="342"/>
      <c r="G135" s="342"/>
      <c r="H135" s="342"/>
      <c r="I135" s="342"/>
      <c r="J135" s="93"/>
      <c r="K135" s="27"/>
      <c r="L135" s="27"/>
    </row>
    <row r="136" spans="1:13" s="69" customFormat="1" ht="18" customHeight="1">
      <c r="A136" s="128"/>
      <c r="B136" s="199"/>
      <c r="C136" s="199"/>
      <c r="D136" s="198"/>
      <c r="E136" s="198"/>
      <c r="F136" s="198"/>
      <c r="G136" s="198"/>
      <c r="H136" s="198"/>
      <c r="I136" s="198"/>
      <c r="J136" s="93"/>
      <c r="K136" s="27"/>
      <c r="L136" s="27"/>
    </row>
    <row r="137" spans="1:13" s="69" customFormat="1" ht="40.65" customHeight="1">
      <c r="A137" s="222" t="s">
        <v>136</v>
      </c>
      <c r="B137" s="274" t="s">
        <v>154</v>
      </c>
      <c r="C137" s="274"/>
      <c r="D137" s="274"/>
      <c r="E137" s="274"/>
      <c r="F137" s="274"/>
      <c r="G137" s="122"/>
      <c r="H137" s="287">
        <f>'Anlage 1'!D63</f>
        <v>0</v>
      </c>
      <c r="I137" s="288"/>
      <c r="J137" s="105"/>
      <c r="K137" s="27"/>
      <c r="L137" s="27"/>
    </row>
    <row r="138" spans="1:13" s="64" customFormat="1" ht="18.75" customHeight="1">
      <c r="A138" s="128"/>
      <c r="B138" s="80"/>
      <c r="C138" s="80"/>
      <c r="D138" s="129"/>
      <c r="E138" s="129"/>
      <c r="F138" s="129"/>
      <c r="G138" s="129"/>
      <c r="H138" s="129"/>
      <c r="I138" s="130"/>
      <c r="J138" s="93"/>
      <c r="K138" s="27"/>
      <c r="L138" s="27"/>
    </row>
    <row r="139" spans="1:13" s="69" customFormat="1" ht="12.9" customHeight="1">
      <c r="A139" s="128"/>
      <c r="B139" s="266"/>
      <c r="C139" s="266"/>
      <c r="D139" s="265"/>
      <c r="E139" s="265"/>
      <c r="F139" s="265"/>
      <c r="G139" s="265"/>
      <c r="H139" s="265"/>
      <c r="I139" s="269"/>
      <c r="J139" s="93"/>
      <c r="K139" s="27"/>
      <c r="L139" s="27"/>
    </row>
    <row r="140" spans="1:13" s="12" customFormat="1" ht="29.25" customHeight="1">
      <c r="A140" s="207" t="s">
        <v>13</v>
      </c>
      <c r="B140" s="337" t="s">
        <v>156</v>
      </c>
      <c r="C140" s="337"/>
      <c r="D140" s="337"/>
      <c r="E140" s="337"/>
      <c r="F140" s="337"/>
      <c r="G140" s="337"/>
      <c r="H140" s="337"/>
      <c r="I140" s="124"/>
      <c r="J140" s="125"/>
      <c r="K140" s="11"/>
      <c r="L140" s="11"/>
      <c r="M140" s="11"/>
    </row>
    <row r="141" spans="1:13" s="12" customFormat="1" ht="29.25" customHeight="1">
      <c r="A141" s="207"/>
      <c r="B141" s="344" t="s">
        <v>187</v>
      </c>
      <c r="C141" s="344"/>
      <c r="D141" s="344"/>
      <c r="E141" s="344"/>
      <c r="F141" s="344"/>
      <c r="G141" s="344"/>
      <c r="H141" s="344"/>
      <c r="I141" s="344"/>
      <c r="J141" s="125"/>
      <c r="K141" s="11"/>
      <c r="L141" s="11"/>
      <c r="M141" s="11"/>
    </row>
    <row r="142" spans="1:13" s="12" customFormat="1" ht="15.65" customHeight="1">
      <c r="A142" s="94"/>
      <c r="B142" s="364" t="s">
        <v>127</v>
      </c>
      <c r="C142" s="364"/>
      <c r="D142" s="364"/>
      <c r="E142" s="364"/>
      <c r="F142" s="364"/>
      <c r="G142" s="364"/>
      <c r="H142" s="364"/>
      <c r="I142" s="364"/>
      <c r="J142" s="125"/>
      <c r="K142" s="11"/>
      <c r="L142" s="11"/>
      <c r="M142" s="11"/>
    </row>
    <row r="143" spans="1:13" s="12" customFormat="1">
      <c r="A143" s="94"/>
      <c r="B143" s="124"/>
      <c r="C143" s="124"/>
      <c r="D143" s="124"/>
      <c r="E143" s="124"/>
      <c r="F143" s="124"/>
      <c r="G143" s="124"/>
      <c r="H143" s="124"/>
      <c r="I143" s="124"/>
      <c r="J143" s="125"/>
      <c r="K143" s="11"/>
      <c r="L143" s="11"/>
      <c r="M143" s="11"/>
    </row>
    <row r="144" spans="1:13" s="10" customFormat="1" ht="30.25" customHeight="1">
      <c r="A144" s="133"/>
      <c r="B144" s="137"/>
      <c r="C144" s="343" t="s">
        <v>125</v>
      </c>
      <c r="D144" s="343"/>
      <c r="E144" s="343"/>
      <c r="F144" s="366"/>
      <c r="G144" s="291">
        <f>'Anlage 1'!K64</f>
        <v>0</v>
      </c>
      <c r="H144" s="292"/>
      <c r="I144" s="293"/>
      <c r="J144" s="133"/>
      <c r="K144" s="9"/>
      <c r="L144" s="9"/>
      <c r="M144" s="9"/>
    </row>
    <row r="145" spans="1:13" s="10" customFormat="1" ht="30.25" customHeight="1">
      <c r="A145" s="133"/>
      <c r="B145" s="137"/>
      <c r="C145" s="289" t="s">
        <v>218</v>
      </c>
      <c r="D145" s="289"/>
      <c r="E145" s="289"/>
      <c r="F145" s="290"/>
      <c r="G145" s="339">
        <f>'Anlage 1'!K65</f>
        <v>0</v>
      </c>
      <c r="H145" s="340"/>
      <c r="I145" s="341"/>
      <c r="J145" s="133"/>
      <c r="K145" s="9"/>
      <c r="L145" s="9"/>
      <c r="M145" s="9"/>
    </row>
    <row r="146" spans="1:13" s="10" customFormat="1" ht="30.25" customHeight="1">
      <c r="A146" s="133"/>
      <c r="B146" s="137"/>
      <c r="C146" s="289"/>
      <c r="D146" s="289"/>
      <c r="E146" s="289"/>
      <c r="F146" s="289"/>
      <c r="G146" s="338"/>
      <c r="H146" s="338"/>
      <c r="I146" s="338"/>
      <c r="J146" s="133"/>
      <c r="K146" s="9"/>
      <c r="L146" s="9"/>
      <c r="M146" s="9"/>
    </row>
    <row r="147" spans="1:13" s="10" customFormat="1" ht="30.25" customHeight="1">
      <c r="A147" s="133"/>
      <c r="B147" s="138" t="s">
        <v>76</v>
      </c>
      <c r="C147" s="343" t="s">
        <v>101</v>
      </c>
      <c r="D147" s="343"/>
      <c r="E147" s="343"/>
      <c r="F147" s="366"/>
      <c r="G147" s="291">
        <f>'Anlage 1'!K66</f>
        <v>0</v>
      </c>
      <c r="H147" s="292"/>
      <c r="I147" s="293"/>
      <c r="J147" s="133"/>
      <c r="K147" s="9"/>
      <c r="L147" s="9"/>
      <c r="M147" s="9"/>
    </row>
    <row r="148" spans="1:13" s="10" customFormat="1">
      <c r="A148" s="133"/>
      <c r="B148" s="127"/>
      <c r="C148" s="127"/>
      <c r="D148" s="139"/>
      <c r="E148" s="139"/>
      <c r="F148" s="127"/>
      <c r="G148" s="127"/>
      <c r="H148" s="127"/>
      <c r="I148" s="127"/>
      <c r="J148" s="133"/>
      <c r="K148" s="9"/>
      <c r="L148" s="9"/>
      <c r="M148" s="9"/>
    </row>
    <row r="149" spans="1:13" s="10" customFormat="1" ht="30.25" customHeight="1">
      <c r="A149" s="133"/>
      <c r="B149" s="138" t="s">
        <v>77</v>
      </c>
      <c r="C149" s="343" t="s">
        <v>78</v>
      </c>
      <c r="D149" s="343"/>
      <c r="E149" s="343"/>
      <c r="F149" s="366"/>
      <c r="G149" s="291">
        <f>'Anlage 1'!K67</f>
        <v>0</v>
      </c>
      <c r="H149" s="292"/>
      <c r="I149" s="293"/>
      <c r="J149" s="133"/>
      <c r="K149" s="9"/>
      <c r="L149" s="9"/>
      <c r="M149" s="9"/>
    </row>
    <row r="150" spans="1:13" s="10" customFormat="1" ht="15" customHeight="1">
      <c r="A150" s="133"/>
      <c r="B150" s="138"/>
      <c r="C150" s="80"/>
      <c r="D150" s="80"/>
      <c r="E150" s="80"/>
      <c r="F150" s="80"/>
      <c r="G150" s="80"/>
      <c r="H150" s="80"/>
      <c r="I150" s="80"/>
      <c r="J150" s="133"/>
      <c r="K150" s="9"/>
      <c r="L150" s="9"/>
      <c r="M150" s="9"/>
    </row>
    <row r="151" spans="1:13" s="10" customFormat="1" ht="13.75" customHeight="1">
      <c r="A151" s="133"/>
      <c r="B151" s="140"/>
      <c r="C151" s="140"/>
      <c r="D151" s="141"/>
      <c r="E151" s="141"/>
      <c r="F151" s="128"/>
      <c r="G151" s="127"/>
      <c r="H151" s="127"/>
      <c r="I151" s="127"/>
      <c r="J151" s="133"/>
      <c r="K151" s="9"/>
      <c r="L151" s="9"/>
      <c r="M151" s="9"/>
    </row>
    <row r="152" spans="1:13" s="43" customFormat="1" ht="88" customHeight="1">
      <c r="A152" s="133"/>
      <c r="B152" s="329" t="s">
        <v>188</v>
      </c>
      <c r="C152" s="330"/>
      <c r="D152" s="330"/>
      <c r="E152" s="330"/>
      <c r="F152" s="330"/>
      <c r="G152" s="330"/>
      <c r="H152" s="330"/>
      <c r="I152" s="331"/>
      <c r="J152" s="133"/>
      <c r="L152" s="42"/>
      <c r="M152" s="42"/>
    </row>
    <row r="153" spans="1:13" s="43" customFormat="1">
      <c r="A153" s="133"/>
      <c r="B153" s="140"/>
      <c r="C153" s="140"/>
      <c r="D153" s="140"/>
      <c r="E153" s="140"/>
      <c r="F153" s="140"/>
      <c r="G153" s="140"/>
      <c r="H153" s="140"/>
      <c r="I153" s="140"/>
      <c r="J153" s="133"/>
      <c r="L153" s="42"/>
      <c r="M153" s="42"/>
    </row>
    <row r="154" spans="1:13" s="12" customFormat="1" ht="15" customHeight="1">
      <c r="A154" s="111"/>
      <c r="B154" s="91"/>
      <c r="C154" s="91"/>
      <c r="D154" s="91"/>
      <c r="E154" s="142"/>
      <c r="F154" s="142"/>
      <c r="G154" s="142"/>
      <c r="H154" s="142"/>
      <c r="I154" s="142"/>
      <c r="J154" s="125"/>
      <c r="L154" s="11"/>
      <c r="M154" s="11"/>
    </row>
    <row r="155" spans="1:13" s="12" customFormat="1" ht="35.5" customHeight="1">
      <c r="A155" s="111" t="s">
        <v>25</v>
      </c>
      <c r="B155" s="337" t="s">
        <v>102</v>
      </c>
      <c r="C155" s="337"/>
      <c r="D155" s="337"/>
      <c r="E155" s="337"/>
      <c r="F155" s="337"/>
      <c r="G155" s="337"/>
      <c r="H155" s="337"/>
      <c r="I155" s="337"/>
      <c r="J155" s="125"/>
      <c r="K155" s="11"/>
      <c r="L155" s="11"/>
      <c r="M155" s="11"/>
    </row>
    <row r="156" spans="1:13" s="12" customFormat="1" ht="11.25" customHeight="1">
      <c r="A156" s="111"/>
      <c r="B156" s="76"/>
      <c r="C156" s="76"/>
      <c r="D156" s="76"/>
      <c r="E156" s="76"/>
      <c r="F156" s="76"/>
      <c r="G156" s="76"/>
      <c r="H156" s="76"/>
      <c r="I156" s="76"/>
      <c r="J156" s="125"/>
      <c r="K156" s="11"/>
      <c r="L156" s="11"/>
      <c r="M156" s="11"/>
    </row>
    <row r="157" spans="1:13" s="12" customFormat="1" ht="94.75" customHeight="1">
      <c r="A157" s="111"/>
      <c r="B157" s="364" t="s">
        <v>146</v>
      </c>
      <c r="C157" s="364"/>
      <c r="D157" s="364"/>
      <c r="E157" s="364"/>
      <c r="F157" s="364"/>
      <c r="G157" s="364"/>
      <c r="H157" s="364"/>
      <c r="I157" s="364"/>
      <c r="J157" s="125"/>
      <c r="K157" s="11"/>
      <c r="L157" s="11"/>
      <c r="M157" s="11"/>
    </row>
    <row r="158" spans="1:13" s="12" customFormat="1" ht="15" customHeight="1">
      <c r="A158" s="111"/>
      <c r="B158" s="76"/>
      <c r="C158" s="76"/>
      <c r="D158" s="76"/>
      <c r="E158" s="76"/>
      <c r="F158" s="76"/>
      <c r="G158" s="76"/>
      <c r="H158" s="76"/>
      <c r="I158" s="76"/>
      <c r="J158" s="125"/>
      <c r="K158" s="11"/>
      <c r="L158" s="11"/>
      <c r="M158" s="11"/>
    </row>
    <row r="159" spans="1:13" s="12" customFormat="1" ht="24" customHeight="1">
      <c r="A159" s="206" t="s">
        <v>82</v>
      </c>
      <c r="B159" s="278" t="s">
        <v>107</v>
      </c>
      <c r="C159" s="278"/>
      <c r="D159" s="278"/>
      <c r="E159" s="278"/>
      <c r="F159" s="278"/>
      <c r="G159" s="278"/>
      <c r="H159" s="278"/>
      <c r="I159" s="278"/>
      <c r="J159" s="125"/>
      <c r="K159" s="11"/>
      <c r="L159" s="11"/>
      <c r="M159" s="11"/>
    </row>
    <row r="160" spans="1:13" s="12" customFormat="1" ht="109" customHeight="1">
      <c r="A160" s="111"/>
      <c r="B160" s="364" t="s">
        <v>157</v>
      </c>
      <c r="C160" s="364"/>
      <c r="D160" s="364"/>
      <c r="E160" s="364"/>
      <c r="F160" s="364"/>
      <c r="G160" s="364"/>
      <c r="H160" s="364"/>
      <c r="I160" s="364"/>
      <c r="J160" s="125"/>
      <c r="K160" s="11"/>
      <c r="L160" s="11"/>
      <c r="M160" s="11"/>
    </row>
    <row r="161" spans="1:17" s="12" customFormat="1" ht="84.65" customHeight="1">
      <c r="A161" s="111"/>
      <c r="B161" s="364" t="s">
        <v>186</v>
      </c>
      <c r="C161" s="364"/>
      <c r="D161" s="364"/>
      <c r="E161" s="364"/>
      <c r="F161" s="364"/>
      <c r="G161" s="364"/>
      <c r="H161" s="364"/>
      <c r="I161" s="364"/>
      <c r="J161" s="125"/>
      <c r="K161" s="11"/>
      <c r="L161" s="11"/>
      <c r="M161" s="11"/>
      <c r="N161" s="11"/>
      <c r="O161" s="11"/>
      <c r="P161" s="11"/>
      <c r="Q161" s="11"/>
    </row>
    <row r="162" spans="1:17" s="15" customFormat="1" ht="39.9" customHeight="1">
      <c r="A162" s="111"/>
      <c r="B162" s="369"/>
      <c r="C162" s="369"/>
      <c r="D162" s="369"/>
      <c r="E162" s="369"/>
      <c r="F162" s="369"/>
      <c r="G162" s="369"/>
      <c r="H162" s="369"/>
      <c r="I162" s="369"/>
      <c r="J162" s="70"/>
      <c r="K162" s="14"/>
      <c r="L162" s="14"/>
      <c r="M162" s="14"/>
      <c r="N162" s="14"/>
      <c r="O162" s="14"/>
      <c r="P162" s="14"/>
      <c r="Q162" s="14"/>
    </row>
    <row r="163" spans="1:17" s="15" customFormat="1" ht="13.65" customHeight="1">
      <c r="A163" s="111"/>
      <c r="B163" s="267"/>
      <c r="C163" s="267"/>
      <c r="D163" s="267"/>
      <c r="E163" s="267"/>
      <c r="F163" s="267"/>
      <c r="G163" s="267"/>
      <c r="H163" s="267"/>
      <c r="I163" s="267"/>
      <c r="J163" s="70"/>
      <c r="K163" s="14"/>
      <c r="L163" s="14"/>
      <c r="M163" s="14"/>
      <c r="N163" s="14"/>
      <c r="O163" s="14"/>
      <c r="P163" s="14"/>
      <c r="Q163" s="14"/>
    </row>
    <row r="164" spans="1:17" s="15" customFormat="1" ht="35.5" customHeight="1">
      <c r="A164" s="111"/>
      <c r="B164" s="370" t="s">
        <v>201</v>
      </c>
      <c r="C164" s="370"/>
      <c r="D164" s="370"/>
      <c r="E164" s="370"/>
      <c r="F164" s="370"/>
      <c r="G164" s="370"/>
      <c r="H164" s="370"/>
      <c r="I164" s="370"/>
      <c r="J164" s="70"/>
      <c r="K164" s="14"/>
      <c r="L164" s="14"/>
      <c r="M164" s="14"/>
      <c r="N164" s="14"/>
      <c r="O164" s="14"/>
      <c r="P164" s="14"/>
      <c r="Q164" s="14"/>
    </row>
    <row r="165" spans="1:17" s="15" customFormat="1" ht="32.25" customHeight="1">
      <c r="A165" s="111"/>
      <c r="B165" s="369"/>
      <c r="C165" s="369"/>
      <c r="D165" s="369"/>
      <c r="E165" s="369"/>
      <c r="F165" s="369"/>
      <c r="G165" s="369"/>
      <c r="H165" s="369"/>
      <c r="I165" s="369"/>
      <c r="J165" s="70"/>
      <c r="K165" s="14"/>
      <c r="L165" s="14"/>
      <c r="M165" s="14"/>
      <c r="N165" s="14"/>
      <c r="O165" s="14"/>
      <c r="P165" s="14"/>
      <c r="Q165" s="14"/>
    </row>
    <row r="166" spans="1:17" s="15" customFormat="1" ht="32.25" customHeight="1">
      <c r="A166" s="111"/>
      <c r="B166" s="369"/>
      <c r="C166" s="369"/>
      <c r="D166" s="369"/>
      <c r="E166" s="369"/>
      <c r="F166" s="369"/>
      <c r="G166" s="369"/>
      <c r="H166" s="369"/>
      <c r="I166" s="369"/>
      <c r="J166" s="70"/>
      <c r="K166" s="14"/>
      <c r="L166" s="14"/>
      <c r="M166" s="14"/>
      <c r="N166" s="14"/>
      <c r="O166" s="14"/>
      <c r="P166" s="14"/>
      <c r="Q166" s="14"/>
    </row>
    <row r="167" spans="1:17" s="15" customFormat="1" ht="58.65" customHeight="1">
      <c r="A167" s="111"/>
      <c r="B167" s="370" t="s">
        <v>202</v>
      </c>
      <c r="C167" s="370"/>
      <c r="D167" s="370"/>
      <c r="E167" s="370"/>
      <c r="F167" s="370"/>
      <c r="G167" s="370"/>
      <c r="H167" s="370"/>
      <c r="I167" s="370"/>
      <c r="J167" s="70"/>
      <c r="K167" s="14"/>
      <c r="L167" s="14"/>
      <c r="M167" s="14"/>
      <c r="N167" s="14"/>
      <c r="O167" s="14"/>
      <c r="P167" s="14"/>
      <c r="Q167" s="14"/>
    </row>
    <row r="168" spans="1:17" s="12" customFormat="1" ht="8.5" customHeight="1">
      <c r="A168" s="111"/>
      <c r="B168" s="76"/>
      <c r="C168" s="76"/>
      <c r="D168" s="76"/>
      <c r="E168" s="76"/>
      <c r="F168" s="76"/>
      <c r="G168" s="76"/>
      <c r="H168" s="76"/>
      <c r="I168" s="125"/>
      <c r="J168" s="125"/>
      <c r="K168" s="11"/>
      <c r="L168" s="11"/>
    </row>
    <row r="169" spans="1:17" s="10" customFormat="1" ht="32.15" customHeight="1">
      <c r="A169" s="197" t="s">
        <v>204</v>
      </c>
      <c r="B169" s="308" t="s">
        <v>219</v>
      </c>
      <c r="C169" s="308"/>
      <c r="D169" s="308"/>
      <c r="E169" s="308"/>
      <c r="F169" s="308"/>
      <c r="G169" s="308"/>
      <c r="H169" s="308"/>
      <c r="I169" s="308"/>
      <c r="J169" s="133"/>
      <c r="K169" s="9"/>
      <c r="L169" s="9"/>
    </row>
    <row r="170" spans="1:17" s="12" customFormat="1" ht="108" customHeight="1">
      <c r="A170" s="111"/>
      <c r="B170" s="289" t="s">
        <v>147</v>
      </c>
      <c r="C170" s="289"/>
      <c r="D170" s="289"/>
      <c r="E170" s="289"/>
      <c r="F170" s="289"/>
      <c r="G170" s="289"/>
      <c r="H170" s="289"/>
      <c r="I170" s="289"/>
      <c r="J170" s="125"/>
      <c r="K170" s="11"/>
      <c r="L170" s="11"/>
      <c r="M170" s="11"/>
    </row>
    <row r="171" spans="1:17" s="12" customFormat="1" ht="17.149999999999999" customHeight="1">
      <c r="A171" s="111"/>
      <c r="B171" s="143"/>
      <c r="C171" s="143"/>
      <c r="D171" s="143"/>
      <c r="E171" s="143"/>
      <c r="F171" s="143"/>
      <c r="G171" s="143"/>
      <c r="H171" s="143"/>
      <c r="I171" s="143"/>
      <c r="J171" s="143"/>
      <c r="K171" s="11"/>
      <c r="L171" s="11"/>
      <c r="M171" s="11"/>
    </row>
    <row r="172" spans="1:17" s="10" customFormat="1" ht="15" customHeight="1">
      <c r="A172" s="136"/>
      <c r="B172" s="103"/>
      <c r="C172" s="103"/>
      <c r="D172" s="103"/>
      <c r="E172" s="103"/>
      <c r="F172" s="103"/>
      <c r="G172" s="103"/>
      <c r="H172" s="103"/>
      <c r="I172" s="100"/>
      <c r="J172" s="133"/>
      <c r="K172" s="9"/>
      <c r="L172" s="9"/>
    </row>
    <row r="173" spans="1:17" s="12" customFormat="1" ht="48.65" customHeight="1">
      <c r="A173" s="136"/>
      <c r="B173" s="275" t="s">
        <v>158</v>
      </c>
      <c r="C173" s="275"/>
      <c r="D173" s="275"/>
      <c r="E173" s="275"/>
      <c r="F173" s="275"/>
      <c r="G173" s="275"/>
      <c r="H173" s="275"/>
      <c r="I173" s="275"/>
      <c r="J173" s="125"/>
      <c r="K173" s="11"/>
      <c r="L173" s="11"/>
      <c r="M173" s="11"/>
    </row>
    <row r="174" spans="1:17" s="10" customFormat="1" ht="54" customHeight="1">
      <c r="A174" s="133"/>
      <c r="B174" s="285" t="s">
        <v>190</v>
      </c>
      <c r="C174" s="286"/>
      <c r="D174" s="286"/>
      <c r="E174" s="286"/>
      <c r="F174" s="286"/>
      <c r="G174" s="287">
        <f>'Anlage 1'!D64</f>
        <v>0</v>
      </c>
      <c r="H174" s="288"/>
      <c r="I174" s="100"/>
      <c r="J174" s="133"/>
      <c r="K174" s="9"/>
      <c r="L174" s="9"/>
    </row>
    <row r="175" spans="1:17" s="10" customFormat="1" ht="23.25" customHeight="1">
      <c r="A175" s="133"/>
      <c r="B175" s="225"/>
      <c r="C175" s="225"/>
      <c r="D175" s="225"/>
      <c r="E175" s="225"/>
      <c r="F175" s="225"/>
      <c r="G175" s="134" t="s">
        <v>65</v>
      </c>
      <c r="H175" s="135" t="s">
        <v>66</v>
      </c>
      <c r="I175" s="100"/>
      <c r="J175" s="133"/>
      <c r="K175" s="9"/>
      <c r="L175" s="9"/>
    </row>
    <row r="176" spans="1:17" s="10" customFormat="1" ht="54" customHeight="1">
      <c r="A176" s="133"/>
      <c r="B176" s="398" t="s">
        <v>155</v>
      </c>
      <c r="C176" s="399"/>
      <c r="D176" s="399"/>
      <c r="E176" s="399"/>
      <c r="F176" s="399"/>
      <c r="G176" s="63"/>
      <c r="H176" s="63"/>
      <c r="I176" s="100"/>
      <c r="J176" s="133"/>
      <c r="K176" s="9"/>
      <c r="L176" s="9"/>
    </row>
    <row r="177" spans="1:13" s="10" customFormat="1" ht="44.15" customHeight="1">
      <c r="A177" s="133"/>
      <c r="B177" s="400" t="str">
        <f>IF(OR(G176="",H176=""),"",IF((G176+H176)&lt;&gt;G174,"Die Anzahl Kursteilnemer/innen stimmt nicht mit der Summe aus männlichen und weiblichen Kursteilnehmer/innen überein.",""))</f>
        <v/>
      </c>
      <c r="C177" s="400"/>
      <c r="D177" s="400"/>
      <c r="E177" s="400"/>
      <c r="F177" s="400"/>
      <c r="G177" s="400"/>
      <c r="H177" s="400"/>
      <c r="I177" s="400"/>
      <c r="J177" s="133"/>
      <c r="K177" s="9"/>
      <c r="L177" s="9"/>
    </row>
    <row r="178" spans="1:13" s="10" customFormat="1" ht="14.15" customHeight="1">
      <c r="A178" s="133"/>
      <c r="B178" s="144"/>
      <c r="C178" s="145"/>
      <c r="D178" s="145"/>
      <c r="E178" s="145"/>
      <c r="F178" s="145"/>
      <c r="G178" s="145"/>
      <c r="H178" s="145"/>
      <c r="I178" s="145"/>
      <c r="J178" s="133"/>
      <c r="K178" s="9"/>
      <c r="L178" s="9"/>
    </row>
    <row r="179" spans="1:13" ht="54" customHeight="1">
      <c r="A179" s="75"/>
      <c r="B179" s="275" t="s">
        <v>189</v>
      </c>
      <c r="C179" s="367"/>
      <c r="D179" s="367"/>
      <c r="E179" s="367"/>
      <c r="F179" s="368"/>
      <c r="G179" s="327"/>
      <c r="H179" s="328"/>
      <c r="I179" s="124"/>
      <c r="J179" s="71"/>
      <c r="L179"/>
      <c r="M179"/>
    </row>
    <row r="180" spans="1:13" s="10" customFormat="1" ht="14.15" customHeight="1">
      <c r="A180" s="133"/>
      <c r="B180" s="144"/>
      <c r="C180" s="145"/>
      <c r="D180" s="145"/>
      <c r="E180" s="145"/>
      <c r="F180" s="145"/>
      <c r="G180" s="145"/>
      <c r="H180" s="145"/>
      <c r="I180" s="145"/>
      <c r="J180" s="133"/>
      <c r="K180" s="9"/>
      <c r="L180" s="9"/>
    </row>
    <row r="181" spans="1:13" s="10" customFormat="1" ht="14.15" customHeight="1">
      <c r="A181" s="133"/>
      <c r="B181" s="144"/>
      <c r="C181" s="145"/>
      <c r="D181" s="145"/>
      <c r="E181" s="145"/>
      <c r="F181" s="145"/>
      <c r="G181" s="145"/>
      <c r="H181" s="145"/>
      <c r="I181" s="145"/>
      <c r="J181" s="133"/>
      <c r="K181" s="9"/>
      <c r="L181" s="9"/>
    </row>
    <row r="182" spans="1:13" s="10" customFormat="1" ht="15" customHeight="1">
      <c r="A182" s="226"/>
      <c r="B182" s="279" t="s">
        <v>220</v>
      </c>
      <c r="C182" s="279"/>
      <c r="D182" s="279"/>
      <c r="E182" s="279"/>
      <c r="F182" s="279"/>
      <c r="G182" s="401" t="s">
        <v>118</v>
      </c>
      <c r="H182" s="401"/>
      <c r="I182" s="100"/>
      <c r="J182" s="133"/>
      <c r="K182" s="9"/>
      <c r="L182" s="9"/>
    </row>
    <row r="183" spans="1:13" s="10" customFormat="1" ht="54" customHeight="1">
      <c r="A183" s="133"/>
      <c r="B183" s="279"/>
      <c r="C183" s="279"/>
      <c r="D183" s="279"/>
      <c r="E183" s="279"/>
      <c r="F183" s="279"/>
      <c r="G183" s="287">
        <f>IF(G179=0,G174,G174-G179)</f>
        <v>0</v>
      </c>
      <c r="H183" s="288"/>
      <c r="I183" s="100"/>
      <c r="J183" s="133"/>
      <c r="K183" s="9"/>
      <c r="L183" s="9"/>
    </row>
    <row r="184" spans="1:13" s="10" customFormat="1" ht="15" customHeight="1">
      <c r="A184" s="136"/>
      <c r="B184" s="103"/>
      <c r="C184" s="103"/>
      <c r="D184" s="103"/>
      <c r="E184" s="103"/>
      <c r="F184" s="103"/>
      <c r="G184" s="134"/>
      <c r="H184" s="135"/>
      <c r="I184" s="100"/>
      <c r="J184" s="133"/>
      <c r="K184" s="9"/>
      <c r="L184" s="9"/>
    </row>
    <row r="185" spans="1:13" s="10" customFormat="1" ht="19.5" customHeight="1">
      <c r="A185" s="136"/>
      <c r="B185" s="103"/>
      <c r="C185" s="103"/>
      <c r="D185" s="103"/>
      <c r="E185" s="103"/>
      <c r="F185" s="103"/>
      <c r="G185" s="134" t="s">
        <v>65</v>
      </c>
      <c r="H185" s="135" t="s">
        <v>66</v>
      </c>
      <c r="I185" s="100"/>
      <c r="J185" s="133"/>
      <c r="K185" s="9"/>
      <c r="L185" s="9"/>
    </row>
    <row r="186" spans="1:13" s="10" customFormat="1" ht="54" customHeight="1">
      <c r="A186" s="258" t="s">
        <v>200</v>
      </c>
      <c r="B186" s="343" t="s">
        <v>221</v>
      </c>
      <c r="C186" s="394"/>
      <c r="D186" s="394"/>
      <c r="E186" s="394"/>
      <c r="F186" s="394"/>
      <c r="G186" s="49"/>
      <c r="H186" s="49"/>
      <c r="I186" s="100"/>
      <c r="J186" s="133"/>
      <c r="K186" s="9"/>
      <c r="L186" s="9"/>
    </row>
    <row r="187" spans="1:13" s="10" customFormat="1" ht="24.65" customHeight="1">
      <c r="A187" s="136"/>
      <c r="B187" s="397" t="str">
        <f>IF(OR(G186="",H186=""),"",IF((G186+H186)&lt;&gt;G183,"Die Anzahl Kursteilnemer/innen stimmt nicht mit der Summe aus männlichen und weiblichen Kursteilnehmer/innen überein.",""))</f>
        <v/>
      </c>
      <c r="C187" s="397"/>
      <c r="D187" s="397"/>
      <c r="E187" s="397"/>
      <c r="F187" s="397"/>
      <c r="G187" s="397"/>
      <c r="H187" s="397"/>
      <c r="I187" s="397"/>
      <c r="J187" s="133"/>
      <c r="K187" s="9"/>
      <c r="L187" s="9"/>
    </row>
    <row r="188" spans="1:13" s="10" customFormat="1" ht="13.5" customHeight="1">
      <c r="A188" s="136"/>
      <c r="B188" s="103"/>
      <c r="C188" s="103"/>
      <c r="D188" s="103"/>
      <c r="E188" s="103"/>
      <c r="F188" s="103"/>
      <c r="G188" s="103"/>
      <c r="H188" s="103"/>
      <c r="I188" s="100"/>
      <c r="J188" s="133"/>
      <c r="K188" s="9"/>
      <c r="L188" s="9"/>
    </row>
    <row r="189" spans="1:13" s="12" customFormat="1" ht="33.65" customHeight="1">
      <c r="A189" s="91" t="s">
        <v>203</v>
      </c>
      <c r="B189" s="396" t="s">
        <v>119</v>
      </c>
      <c r="C189" s="396"/>
      <c r="D189" s="396"/>
      <c r="E189" s="396"/>
      <c r="F189" s="396"/>
      <c r="G189" s="396"/>
      <c r="H189" s="396"/>
      <c r="I189" s="396"/>
      <c r="J189" s="125"/>
      <c r="K189" s="11"/>
      <c r="L189" s="11"/>
      <c r="M189" s="11"/>
    </row>
    <row r="190" spans="1:13" s="12" customFormat="1" ht="258" customHeight="1">
      <c r="A190" s="111"/>
      <c r="B190" s="324" t="s">
        <v>222</v>
      </c>
      <c r="C190" s="325"/>
      <c r="D190" s="325"/>
      <c r="E190" s="325"/>
      <c r="F190" s="325"/>
      <c r="G190" s="325"/>
      <c r="H190" s="325"/>
      <c r="I190" s="326"/>
      <c r="J190" s="125"/>
      <c r="K190" s="11"/>
      <c r="L190" s="11"/>
      <c r="M190" s="11"/>
    </row>
    <row r="191" spans="1:13" s="12" customFormat="1" ht="21.75" customHeight="1">
      <c r="A191" s="94"/>
      <c r="B191" s="124"/>
      <c r="C191" s="124"/>
      <c r="D191" s="124"/>
      <c r="E191" s="124"/>
      <c r="F191" s="124"/>
      <c r="G191" s="124"/>
      <c r="H191" s="124"/>
      <c r="I191" s="125"/>
      <c r="J191" s="125"/>
      <c r="K191" s="11"/>
      <c r="L191" s="11"/>
    </row>
    <row r="192" spans="1:13" s="12" customFormat="1" ht="15" customHeight="1">
      <c r="A192" s="94"/>
      <c r="B192" s="124"/>
      <c r="C192" s="124"/>
      <c r="D192" s="124"/>
      <c r="E192" s="124"/>
      <c r="F192" s="124"/>
      <c r="G192" s="124"/>
      <c r="H192" s="124"/>
      <c r="I192" s="125"/>
      <c r="J192" s="125"/>
      <c r="K192" s="11"/>
      <c r="L192" s="11"/>
    </row>
    <row r="193" spans="1:27" ht="15.75" customHeight="1">
      <c r="A193" s="205" t="s">
        <v>83</v>
      </c>
      <c r="B193" s="402" t="s">
        <v>84</v>
      </c>
      <c r="C193" s="402"/>
      <c r="D193" s="402"/>
      <c r="E193" s="402"/>
      <c r="F193" s="402"/>
      <c r="G193" s="402"/>
      <c r="H193" s="402"/>
      <c r="I193" s="402"/>
      <c r="J193" s="71"/>
      <c r="L193"/>
      <c r="M193"/>
    </row>
    <row r="194" spans="1:27" ht="12.75" customHeight="1">
      <c r="A194" s="146"/>
      <c r="B194" s="78"/>
      <c r="C194" s="78"/>
      <c r="D194" s="78"/>
      <c r="E194" s="78"/>
      <c r="F194" s="78"/>
      <c r="G194" s="78"/>
      <c r="H194" s="78"/>
      <c r="I194" s="78"/>
      <c r="J194" s="78"/>
      <c r="L194"/>
      <c r="M194"/>
    </row>
    <row r="195" spans="1:27" ht="189" customHeight="1">
      <c r="A195" s="75"/>
      <c r="B195" s="324" t="s">
        <v>198</v>
      </c>
      <c r="C195" s="325"/>
      <c r="D195" s="325"/>
      <c r="E195" s="325"/>
      <c r="F195" s="325"/>
      <c r="G195" s="325"/>
      <c r="H195" s="325"/>
      <c r="I195" s="326"/>
      <c r="J195" s="71"/>
      <c r="L195"/>
      <c r="M195"/>
    </row>
    <row r="196" spans="1:27" ht="14.25" customHeight="1">
      <c r="A196" s="147"/>
      <c r="B196" s="78"/>
      <c r="C196" s="78"/>
      <c r="D196" s="78"/>
      <c r="E196" s="78"/>
      <c r="F196" s="78"/>
      <c r="G196" s="78"/>
      <c r="H196" s="78"/>
      <c r="I196" s="78"/>
      <c r="J196" s="71"/>
      <c r="L196"/>
      <c r="M196"/>
    </row>
    <row r="197" spans="1:27" ht="20.25" customHeight="1">
      <c r="A197" s="208" t="s">
        <v>137</v>
      </c>
      <c r="B197" s="337" t="s">
        <v>85</v>
      </c>
      <c r="C197" s="337"/>
      <c r="D197" s="337"/>
      <c r="E197" s="337"/>
      <c r="F197" s="337"/>
      <c r="G197" s="337"/>
      <c r="H197" s="337"/>
      <c r="I197" s="337"/>
      <c r="J197" s="71"/>
      <c r="L197"/>
      <c r="M197"/>
    </row>
    <row r="198" spans="1:27" ht="120.9" customHeight="1">
      <c r="A198" s="75"/>
      <c r="B198" s="364" t="s">
        <v>177</v>
      </c>
      <c r="C198" s="364"/>
      <c r="D198" s="364"/>
      <c r="E198" s="364"/>
      <c r="F198" s="364"/>
      <c r="G198" s="364"/>
      <c r="H198" s="364"/>
      <c r="I198" s="364"/>
      <c r="J198" s="71"/>
      <c r="L198"/>
      <c r="M198"/>
    </row>
    <row r="199" spans="1:27">
      <c r="A199" s="147"/>
      <c r="B199" s="261"/>
      <c r="C199" s="261"/>
      <c r="D199" s="261"/>
      <c r="E199" s="261"/>
      <c r="F199" s="261"/>
      <c r="G199" s="261"/>
      <c r="H199" s="261"/>
      <c r="I199" s="261"/>
      <c r="J199" s="71"/>
      <c r="L199"/>
      <c r="M199"/>
    </row>
    <row r="200" spans="1:27">
      <c r="A200" s="147"/>
      <c r="B200" s="78"/>
      <c r="C200" s="78"/>
      <c r="D200" s="78"/>
      <c r="E200" s="78"/>
      <c r="F200" s="78"/>
      <c r="G200" s="78"/>
      <c r="H200" s="78"/>
      <c r="I200" s="78"/>
      <c r="J200" s="71"/>
      <c r="L200"/>
      <c r="M200"/>
    </row>
    <row r="201" spans="1:27">
      <c r="A201" s="147"/>
      <c r="B201" s="262"/>
      <c r="C201" s="262"/>
      <c r="D201" s="262"/>
      <c r="E201" s="262"/>
      <c r="F201" s="262"/>
      <c r="G201" s="262"/>
      <c r="H201" s="262"/>
      <c r="I201" s="262"/>
      <c r="J201" s="71"/>
      <c r="L201"/>
      <c r="M201"/>
    </row>
    <row r="202" spans="1:27" s="34" customFormat="1" ht="37.5" customHeight="1">
      <c r="A202" s="148"/>
      <c r="B202" s="395" t="s">
        <v>117</v>
      </c>
      <c r="C202" s="395"/>
      <c r="D202" s="395"/>
      <c r="E202" s="395"/>
      <c r="F202" s="395"/>
      <c r="G202" s="395"/>
      <c r="H202" s="395"/>
      <c r="I202" s="395"/>
      <c r="J202" s="395"/>
      <c r="K202" s="29"/>
      <c r="L202" s="39"/>
      <c r="M202" s="37"/>
      <c r="N202" s="37"/>
      <c r="O202" s="37"/>
      <c r="P202" s="37"/>
      <c r="Q202" s="37"/>
      <c r="R202" s="37"/>
      <c r="S202" s="37"/>
      <c r="T202" s="37"/>
      <c r="U202" s="37"/>
      <c r="V202" s="37"/>
      <c r="W202" s="37"/>
      <c r="X202" s="37"/>
      <c r="Y202" s="38"/>
      <c r="Z202" s="37"/>
      <c r="AA202" s="37"/>
    </row>
    <row r="203" spans="1:27" ht="8.15" customHeight="1">
      <c r="A203" s="147"/>
      <c r="B203" s="143"/>
      <c r="C203" s="143"/>
      <c r="D203" s="143"/>
      <c r="E203" s="143"/>
      <c r="F203" s="143"/>
      <c r="G203" s="143"/>
      <c r="H203" s="143"/>
      <c r="I203" s="143"/>
      <c r="J203" s="71"/>
      <c r="L203"/>
      <c r="M203"/>
    </row>
    <row r="204" spans="1:27" s="34" customFormat="1" ht="47.25" customHeight="1">
      <c r="A204" s="259" t="s">
        <v>200</v>
      </c>
      <c r="B204" s="149" t="s">
        <v>113</v>
      </c>
      <c r="C204" s="277" t="s">
        <v>223</v>
      </c>
      <c r="D204" s="277"/>
      <c r="E204" s="277"/>
      <c r="F204" s="277"/>
      <c r="G204" s="277"/>
      <c r="H204" s="393"/>
      <c r="I204" s="201" t="str">
        <f>IF(H176&gt;0,"ja","nein")</f>
        <v>nein</v>
      </c>
      <c r="J204" s="150"/>
      <c r="K204" s="29"/>
      <c r="L204" s="36"/>
      <c r="M204" s="37"/>
      <c r="N204" s="37"/>
      <c r="O204" s="37"/>
      <c r="P204" s="37"/>
      <c r="Q204" s="37"/>
      <c r="R204" s="37"/>
      <c r="S204" s="37"/>
      <c r="T204" s="37"/>
      <c r="U204" s="37"/>
      <c r="V204" s="37"/>
      <c r="W204" s="37"/>
      <c r="X204" s="37"/>
      <c r="Y204" s="38"/>
      <c r="Z204" s="37"/>
      <c r="AA204" s="37"/>
    </row>
    <row r="205" spans="1:27" s="34" customFormat="1" ht="21.25" customHeight="1">
      <c r="A205" s="148"/>
      <c r="B205" s="149"/>
      <c r="C205" s="151"/>
      <c r="D205" s="152"/>
      <c r="E205" s="152"/>
      <c r="F205" s="152"/>
      <c r="G205" s="152"/>
      <c r="H205" s="153"/>
      <c r="I205" s="153"/>
      <c r="J205" s="150"/>
      <c r="K205" s="29"/>
      <c r="L205" s="36"/>
      <c r="M205" s="37"/>
      <c r="N205" s="37"/>
      <c r="O205" s="37"/>
      <c r="P205" s="37"/>
      <c r="Q205" s="37"/>
      <c r="R205" s="37"/>
      <c r="S205" s="37"/>
      <c r="T205" s="37"/>
      <c r="U205" s="37"/>
      <c r="V205" s="37"/>
      <c r="W205" s="37"/>
      <c r="X205" s="37"/>
      <c r="Y205" s="38"/>
      <c r="Z205" s="37"/>
      <c r="AA205" s="37"/>
    </row>
    <row r="206" spans="1:27" s="34" customFormat="1" ht="36" customHeight="1">
      <c r="A206" s="259" t="s">
        <v>200</v>
      </c>
      <c r="B206" s="149" t="s">
        <v>114</v>
      </c>
      <c r="C206" s="371" t="s">
        <v>112</v>
      </c>
      <c r="D206" s="371"/>
      <c r="E206" s="371"/>
      <c r="F206" s="371"/>
      <c r="G206" s="371"/>
      <c r="H206" s="371"/>
      <c r="I206" s="154" t="s">
        <v>116</v>
      </c>
      <c r="J206" s="154" t="s">
        <v>115</v>
      </c>
      <c r="K206" s="29"/>
      <c r="L206" s="36"/>
      <c r="M206" s="37"/>
      <c r="N206" s="37"/>
      <c r="O206" s="37"/>
      <c r="P206" s="37"/>
      <c r="Q206" s="37"/>
      <c r="R206" s="37"/>
      <c r="S206" s="37"/>
      <c r="T206" s="37"/>
      <c r="U206" s="37"/>
      <c r="V206" s="37"/>
      <c r="W206" s="37"/>
      <c r="X206" s="37"/>
      <c r="Y206" s="38"/>
      <c r="Z206" s="37"/>
      <c r="AA206" s="37"/>
    </row>
    <row r="207" spans="1:27" s="34" customFormat="1" ht="12.25" customHeight="1">
      <c r="A207" s="148"/>
      <c r="B207" s="155"/>
      <c r="C207" s="103"/>
      <c r="D207" s="103"/>
      <c r="E207" s="103"/>
      <c r="F207" s="103"/>
      <c r="G207" s="103"/>
      <c r="H207" s="103"/>
      <c r="I207" s="103"/>
      <c r="J207" s="103"/>
      <c r="K207" s="29"/>
      <c r="L207" s="36"/>
      <c r="M207" s="37"/>
      <c r="N207" s="37"/>
      <c r="O207" s="37"/>
      <c r="P207" s="37"/>
      <c r="Q207" s="37"/>
      <c r="R207" s="37"/>
      <c r="S207" s="37"/>
      <c r="T207" s="37"/>
      <c r="U207" s="37"/>
      <c r="V207" s="37"/>
      <c r="W207" s="37"/>
      <c r="X207" s="37"/>
      <c r="Y207" s="38"/>
      <c r="Z207" s="37"/>
      <c r="AA207" s="37"/>
    </row>
    <row r="208" spans="1:27" s="20" customFormat="1" ht="24" customHeight="1">
      <c r="A208" s="156" t="s">
        <v>138</v>
      </c>
      <c r="B208" s="337" t="s">
        <v>86</v>
      </c>
      <c r="C208" s="337"/>
      <c r="D208" s="337"/>
      <c r="E208" s="337"/>
      <c r="F208" s="337"/>
      <c r="G208" s="337"/>
      <c r="H208" s="337"/>
      <c r="I208" s="337"/>
      <c r="J208" s="94"/>
      <c r="K208" s="19"/>
      <c r="L208" s="19"/>
      <c r="M208" s="19"/>
    </row>
    <row r="209" spans="1:13" ht="65.25" customHeight="1">
      <c r="A209" s="75"/>
      <c r="B209" s="358" t="s">
        <v>176</v>
      </c>
      <c r="C209" s="358"/>
      <c r="D209" s="358"/>
      <c r="E209" s="358"/>
      <c r="F209" s="358"/>
      <c r="G209" s="358"/>
      <c r="H209" s="358"/>
      <c r="I209" s="358"/>
      <c r="J209" s="71"/>
      <c r="L209"/>
      <c r="M209"/>
    </row>
    <row r="210" spans="1:13" s="20" customFormat="1" ht="23.25" customHeight="1">
      <c r="A210" s="156"/>
      <c r="B210" s="403" t="s">
        <v>92</v>
      </c>
      <c r="C210" s="403"/>
      <c r="D210" s="403"/>
      <c r="E210" s="403"/>
      <c r="F210" s="403"/>
      <c r="G210" s="403"/>
      <c r="H210" s="403"/>
      <c r="I210" s="403"/>
      <c r="J210" s="94"/>
      <c r="K210" s="19"/>
      <c r="L210" s="19"/>
      <c r="M210" s="19"/>
    </row>
    <row r="211" spans="1:13" ht="36.75" customHeight="1">
      <c r="A211" s="259" t="s">
        <v>200</v>
      </c>
      <c r="B211" s="275" t="s">
        <v>100</v>
      </c>
      <c r="C211" s="367"/>
      <c r="D211" s="372"/>
      <c r="E211" s="372"/>
      <c r="F211" s="373"/>
      <c r="G211" s="360"/>
      <c r="H211" s="361"/>
      <c r="I211" s="124"/>
      <c r="J211" s="71"/>
      <c r="L211"/>
      <c r="M211"/>
    </row>
    <row r="212" spans="1:13" ht="13.75" customHeight="1">
      <c r="A212" s="147"/>
      <c r="B212" s="78"/>
      <c r="C212" s="78"/>
      <c r="D212" s="78"/>
      <c r="E212" s="78"/>
      <c r="F212" s="78"/>
      <c r="G212" s="78"/>
      <c r="H212" s="78"/>
      <c r="I212" s="78"/>
      <c r="J212" s="71"/>
      <c r="L212"/>
      <c r="M212"/>
    </row>
    <row r="213" spans="1:13" ht="50.25" customHeight="1">
      <c r="A213" s="75"/>
      <c r="B213" s="364" t="s">
        <v>103</v>
      </c>
      <c r="C213" s="364"/>
      <c r="D213" s="364"/>
      <c r="E213" s="364"/>
      <c r="F213" s="364"/>
      <c r="G213" s="364"/>
      <c r="H213" s="364"/>
      <c r="I213" s="364"/>
      <c r="J213" s="71"/>
      <c r="L213"/>
      <c r="M213"/>
    </row>
    <row r="214" spans="1:13" ht="36.75" customHeight="1">
      <c r="A214" s="147"/>
      <c r="B214" s="310" t="s">
        <v>87</v>
      </c>
      <c r="C214" s="310"/>
      <c r="D214" s="310"/>
      <c r="E214" s="310"/>
      <c r="F214" s="310"/>
      <c r="G214" s="310"/>
      <c r="H214" s="310"/>
      <c r="I214" s="310"/>
      <c r="J214" s="71"/>
      <c r="L214"/>
      <c r="M214"/>
    </row>
    <row r="215" spans="1:13" s="20" customFormat="1" ht="57.75" customHeight="1">
      <c r="A215" s="259" t="s">
        <v>200</v>
      </c>
      <c r="B215" s="124" t="s">
        <v>32</v>
      </c>
      <c r="C215" s="310" t="s">
        <v>64</v>
      </c>
      <c r="D215" s="310"/>
      <c r="E215" s="410"/>
      <c r="F215" s="411"/>
      <c r="G215" s="411"/>
      <c r="H215" s="411"/>
      <c r="I215" s="412"/>
      <c r="J215" s="94"/>
      <c r="K215" s="19"/>
      <c r="L215" s="19"/>
      <c r="M215" s="19"/>
    </row>
    <row r="216" spans="1:13" s="20" customFormat="1" ht="18" customHeight="1">
      <c r="A216" s="156"/>
      <c r="B216" s="124" t="s">
        <v>33</v>
      </c>
      <c r="C216" s="124"/>
      <c r="D216" s="124"/>
      <c r="E216" s="124"/>
      <c r="F216" s="124"/>
      <c r="G216" s="124"/>
      <c r="H216" s="96"/>
      <c r="I216" s="96"/>
      <c r="J216" s="94"/>
      <c r="K216" s="19"/>
      <c r="L216" s="19"/>
      <c r="M216" s="19"/>
    </row>
    <row r="217" spans="1:13" ht="12.75" customHeight="1">
      <c r="A217" s="147"/>
      <c r="B217" s="78"/>
      <c r="C217" s="78"/>
      <c r="D217" s="78"/>
      <c r="E217" s="78"/>
      <c r="F217" s="78"/>
      <c r="G217" s="78"/>
      <c r="H217" s="78"/>
      <c r="I217" s="78"/>
      <c r="J217" s="71"/>
      <c r="L217"/>
      <c r="M217"/>
    </row>
    <row r="218" spans="1:13" s="20" customFormat="1" ht="21.75" customHeight="1">
      <c r="A218" s="156" t="s">
        <v>139</v>
      </c>
      <c r="B218" s="337" t="s">
        <v>224</v>
      </c>
      <c r="C218" s="337"/>
      <c r="D218" s="337"/>
      <c r="E218" s="337"/>
      <c r="F218" s="337"/>
      <c r="G218" s="337"/>
      <c r="H218" s="337"/>
      <c r="I218" s="337"/>
      <c r="J218" s="94"/>
      <c r="K218" s="19"/>
      <c r="L218" s="19"/>
      <c r="M218" s="19"/>
    </row>
    <row r="219" spans="1:13" s="20" customFormat="1" ht="38.25" customHeight="1">
      <c r="A219" s="156"/>
      <c r="B219" s="310" t="s">
        <v>99</v>
      </c>
      <c r="C219" s="310"/>
      <c r="D219" s="310"/>
      <c r="E219" s="310"/>
      <c r="F219" s="310"/>
      <c r="G219" s="310"/>
      <c r="H219" s="310"/>
      <c r="I219" s="310"/>
      <c r="J219" s="94"/>
      <c r="K219" s="19"/>
      <c r="L219" s="19"/>
      <c r="M219" s="19"/>
    </row>
    <row r="220" spans="1:13" s="20" customFormat="1" ht="54.75" customHeight="1">
      <c r="A220" s="259" t="s">
        <v>200</v>
      </c>
      <c r="B220" s="124" t="s">
        <v>108</v>
      </c>
      <c r="C220" s="310" t="s">
        <v>109</v>
      </c>
      <c r="D220" s="310"/>
      <c r="E220" s="404"/>
      <c r="F220" s="404"/>
      <c r="G220" s="360"/>
      <c r="H220" s="361"/>
      <c r="I220" s="124"/>
      <c r="J220" s="94"/>
      <c r="K220" s="19"/>
      <c r="L220" s="19"/>
      <c r="M220" s="19"/>
    </row>
    <row r="221" spans="1:13" s="20" customFormat="1" ht="21.25" customHeight="1">
      <c r="A221" s="156"/>
      <c r="B221" s="124" t="s">
        <v>33</v>
      </c>
      <c r="C221" s="124"/>
      <c r="D221" s="124"/>
      <c r="E221" s="124"/>
      <c r="F221" s="124"/>
      <c r="G221" s="124"/>
      <c r="H221" s="96"/>
      <c r="I221" s="96"/>
      <c r="J221" s="94"/>
      <c r="K221" s="19"/>
      <c r="L221" s="19"/>
      <c r="M221" s="19"/>
    </row>
    <row r="222" spans="1:13" s="20" customFormat="1">
      <c r="A222" s="156"/>
      <c r="B222" s="365"/>
      <c r="C222" s="365"/>
      <c r="D222" s="365"/>
      <c r="E222" s="365"/>
      <c r="F222" s="365"/>
      <c r="G222" s="365"/>
      <c r="H222" s="365"/>
      <c r="I222" s="365"/>
      <c r="J222" s="94"/>
      <c r="K222" s="19"/>
      <c r="L222" s="19"/>
      <c r="M222" s="19"/>
    </row>
    <row r="223" spans="1:13" ht="15.75" customHeight="1">
      <c r="A223" s="205" t="s">
        <v>205</v>
      </c>
      <c r="B223" s="337" t="s">
        <v>206</v>
      </c>
      <c r="C223" s="337"/>
      <c r="D223" s="337"/>
      <c r="E223" s="337"/>
      <c r="F223" s="337"/>
      <c r="G223" s="337"/>
      <c r="H223" s="337"/>
      <c r="I223" s="337"/>
      <c r="J223" s="71"/>
      <c r="L223"/>
      <c r="M223"/>
    </row>
    <row r="224" spans="1:13" ht="12.75" customHeight="1">
      <c r="A224" s="205"/>
      <c r="B224" s="232"/>
      <c r="C224" s="232"/>
      <c r="D224" s="232"/>
      <c r="E224" s="232"/>
      <c r="F224" s="232"/>
      <c r="G224" s="232"/>
      <c r="H224" s="232"/>
      <c r="I224" s="232"/>
      <c r="J224" s="232"/>
      <c r="L224"/>
      <c r="M224"/>
    </row>
    <row r="225" spans="1:13" s="20" customFormat="1" ht="25" customHeight="1">
      <c r="A225" s="156"/>
      <c r="B225" s="310" t="s">
        <v>207</v>
      </c>
      <c r="C225" s="310"/>
      <c r="D225" s="310"/>
      <c r="E225" s="310"/>
      <c r="F225" s="310"/>
      <c r="G225" s="310"/>
      <c r="H225" s="310"/>
      <c r="I225" s="310"/>
      <c r="J225" s="94"/>
      <c r="K225" s="19"/>
      <c r="L225" s="19"/>
      <c r="M225" s="19"/>
    </row>
    <row r="226" spans="1:13" s="20" customFormat="1" ht="66.650000000000006" customHeight="1">
      <c r="A226" s="259" t="s">
        <v>200</v>
      </c>
      <c r="B226" s="233" t="s">
        <v>108</v>
      </c>
      <c r="C226" s="310" t="s">
        <v>225</v>
      </c>
      <c r="D226" s="310"/>
      <c r="E226" s="359"/>
      <c r="F226" s="359"/>
      <c r="G226" s="360"/>
      <c r="H226" s="361"/>
      <c r="I226" s="233"/>
      <c r="J226" s="94"/>
      <c r="K226" s="19"/>
      <c r="L226" s="19"/>
      <c r="M226" s="19"/>
    </row>
    <row r="227" spans="1:13" s="20" customFormat="1" ht="21.25" customHeight="1">
      <c r="A227" s="156"/>
      <c r="B227" s="233" t="s">
        <v>33</v>
      </c>
      <c r="C227" s="233"/>
      <c r="D227" s="233"/>
      <c r="E227" s="233"/>
      <c r="F227" s="233"/>
      <c r="G227" s="233"/>
      <c r="H227" s="96"/>
      <c r="I227" s="96"/>
      <c r="J227" s="94"/>
      <c r="K227" s="19"/>
      <c r="L227" s="19"/>
      <c r="M227" s="19"/>
    </row>
    <row r="228" spans="1:13" s="20" customFormat="1">
      <c r="A228" s="156"/>
      <c r="B228" s="365"/>
      <c r="C228" s="365"/>
      <c r="D228" s="365"/>
      <c r="E228" s="365"/>
      <c r="F228" s="365"/>
      <c r="G228" s="365"/>
      <c r="H228" s="365"/>
      <c r="I228" s="365"/>
      <c r="J228" s="94"/>
      <c r="K228" s="19"/>
      <c r="L228" s="19"/>
      <c r="M228" s="19"/>
    </row>
    <row r="229" spans="1:13" s="12" customFormat="1" ht="12.25" customHeight="1">
      <c r="A229" s="111"/>
      <c r="B229" s="78"/>
      <c r="C229" s="78"/>
      <c r="D229" s="78"/>
      <c r="E229" s="78"/>
      <c r="F229" s="78"/>
      <c r="G229" s="78"/>
      <c r="H229" s="124"/>
      <c r="I229" s="124"/>
      <c r="J229" s="125"/>
      <c r="K229" s="11"/>
      <c r="L229" s="11"/>
      <c r="M229" s="11"/>
    </row>
    <row r="230" spans="1:13" s="20" customFormat="1" ht="25" customHeight="1">
      <c r="A230" s="111" t="s">
        <v>226</v>
      </c>
      <c r="B230" s="362" t="s">
        <v>23</v>
      </c>
      <c r="C230" s="362"/>
      <c r="D230" s="362"/>
      <c r="E230" s="362"/>
      <c r="F230" s="362"/>
      <c r="G230" s="362"/>
      <c r="H230" s="124"/>
      <c r="I230" s="124"/>
      <c r="J230" s="94"/>
      <c r="K230" s="19"/>
      <c r="L230" s="19"/>
      <c r="M230" s="19"/>
    </row>
    <row r="231" spans="1:13" s="20" customFormat="1" ht="32.15" customHeight="1">
      <c r="A231" s="157" t="s">
        <v>20</v>
      </c>
      <c r="B231" s="337" t="s">
        <v>159</v>
      </c>
      <c r="C231" s="337"/>
      <c r="D231" s="337"/>
      <c r="E231" s="337"/>
      <c r="F231" s="337"/>
      <c r="G231" s="337"/>
      <c r="H231" s="337"/>
      <c r="I231" s="337"/>
      <c r="J231" s="94"/>
      <c r="K231" s="19"/>
      <c r="L231" s="19"/>
      <c r="M231" s="19"/>
    </row>
    <row r="232" spans="1:13" s="20" customFormat="1" ht="13.65" customHeight="1">
      <c r="A232" s="157"/>
      <c r="B232" s="214"/>
      <c r="C232" s="214"/>
      <c r="D232" s="214"/>
      <c r="E232" s="214"/>
      <c r="F232" s="214"/>
      <c r="G232" s="214"/>
      <c r="H232" s="214"/>
      <c r="I232" s="214"/>
      <c r="J232" s="94"/>
      <c r="K232" s="19"/>
      <c r="L232" s="19"/>
      <c r="M232" s="19"/>
    </row>
    <row r="233" spans="1:13" s="20" customFormat="1" ht="78.75" customHeight="1">
      <c r="A233" s="157" t="s">
        <v>20</v>
      </c>
      <c r="B233" s="310" t="s">
        <v>227</v>
      </c>
      <c r="C233" s="337"/>
      <c r="D233" s="337"/>
      <c r="E233" s="337"/>
      <c r="F233" s="337"/>
      <c r="G233" s="337"/>
      <c r="H233" s="337"/>
      <c r="I233" s="337"/>
      <c r="J233" s="94"/>
      <c r="K233" s="19"/>
      <c r="L233" s="19"/>
      <c r="M233" s="19"/>
    </row>
    <row r="234" spans="1:13" s="20" customFormat="1" ht="25" customHeight="1">
      <c r="A234" s="272"/>
      <c r="B234" s="296"/>
      <c r="C234" s="405"/>
      <c r="D234" s="405"/>
      <c r="E234" s="405"/>
      <c r="F234" s="405"/>
      <c r="G234" s="405"/>
      <c r="H234" s="405"/>
      <c r="I234" s="270"/>
      <c r="J234" s="94"/>
      <c r="K234" s="19"/>
    </row>
    <row r="235" spans="1:13" s="20" customFormat="1" ht="13.65" customHeight="1">
      <c r="A235" s="157"/>
      <c r="B235" s="256"/>
      <c r="C235" s="256"/>
      <c r="D235" s="256"/>
      <c r="E235" s="256"/>
      <c r="F235" s="256"/>
      <c r="G235" s="256"/>
      <c r="H235" s="256"/>
      <c r="I235" s="256"/>
      <c r="J235" s="94"/>
      <c r="K235" s="19"/>
      <c r="L235" s="19"/>
      <c r="M235" s="19"/>
    </row>
    <row r="236" spans="1:13" s="20" customFormat="1" ht="33.75" customHeight="1">
      <c r="A236" s="215" t="s">
        <v>20</v>
      </c>
      <c r="B236" s="310" t="s">
        <v>178</v>
      </c>
      <c r="C236" s="310"/>
      <c r="D236" s="310"/>
      <c r="E236" s="310"/>
      <c r="F236" s="310"/>
      <c r="G236" s="310"/>
      <c r="H236" s="310"/>
      <c r="I236" s="310"/>
      <c r="J236" s="94"/>
      <c r="K236" s="19"/>
    </row>
    <row r="237" spans="1:13" s="20" customFormat="1" ht="20.25" customHeight="1">
      <c r="A237" s="215"/>
      <c r="B237" s="278" t="s">
        <v>179</v>
      </c>
      <c r="C237" s="278"/>
      <c r="D237" s="278"/>
      <c r="E237" s="278"/>
      <c r="F237" s="278"/>
      <c r="G237" s="278"/>
      <c r="H237" s="278"/>
      <c r="I237" s="278"/>
      <c r="J237" s="94"/>
      <c r="K237" s="19"/>
    </row>
    <row r="238" spans="1:13" s="10" customFormat="1" ht="20.25" customHeight="1">
      <c r="A238" s="99"/>
      <c r="B238" s="409" t="s">
        <v>180</v>
      </c>
      <c r="C238" s="409"/>
      <c r="D238" s="409"/>
      <c r="E238" s="409"/>
      <c r="F238" s="409"/>
      <c r="G238" s="409"/>
      <c r="H238" s="409"/>
      <c r="I238" s="409"/>
      <c r="J238" s="133"/>
      <c r="K238" s="9"/>
    </row>
    <row r="239" spans="1:13" s="20" customFormat="1" ht="25" customHeight="1">
      <c r="A239" s="215"/>
      <c r="B239" s="296"/>
      <c r="C239" s="405"/>
      <c r="D239" s="405"/>
      <c r="E239" s="405"/>
      <c r="F239" s="405"/>
      <c r="G239" s="405"/>
      <c r="H239" s="405"/>
      <c r="I239" s="213"/>
      <c r="J239" s="94"/>
      <c r="K239" s="19"/>
    </row>
    <row r="240" spans="1:13" s="20" customFormat="1" ht="20.25" customHeight="1">
      <c r="A240" s="215"/>
      <c r="B240" s="406" t="s">
        <v>181</v>
      </c>
      <c r="C240" s="407"/>
      <c r="D240" s="407"/>
      <c r="E240" s="407"/>
      <c r="F240" s="407"/>
      <c r="G240" s="407"/>
      <c r="H240" s="407"/>
      <c r="I240" s="213"/>
      <c r="J240" s="94"/>
      <c r="K240" s="19"/>
    </row>
    <row r="241" spans="1:13" s="20" customFormat="1" ht="20.25" customHeight="1">
      <c r="A241" s="215"/>
      <c r="B241" s="408"/>
      <c r="C241" s="408"/>
      <c r="D241" s="408"/>
      <c r="E241" s="408"/>
      <c r="F241" s="408"/>
      <c r="G241" s="408"/>
      <c r="H241" s="408"/>
      <c r="I241" s="408"/>
      <c r="J241" s="94"/>
      <c r="K241" s="19"/>
    </row>
    <row r="242" spans="1:13" s="20" customFormat="1">
      <c r="A242" s="157"/>
      <c r="B242" s="76"/>
      <c r="C242" s="158"/>
      <c r="D242" s="158"/>
      <c r="E242" s="158"/>
      <c r="F242" s="158"/>
      <c r="G242" s="158"/>
      <c r="H242" s="158"/>
      <c r="I242" s="158"/>
      <c r="J242" s="94"/>
      <c r="K242" s="19"/>
      <c r="L242" s="19"/>
      <c r="M242" s="19"/>
    </row>
    <row r="243" spans="1:13" ht="32.15" customHeight="1">
      <c r="A243" s="147" t="s">
        <v>20</v>
      </c>
      <c r="B243" s="310" t="s">
        <v>160</v>
      </c>
      <c r="C243" s="310"/>
      <c r="D243" s="310"/>
      <c r="E243" s="310"/>
      <c r="F243" s="310"/>
      <c r="G243" s="310"/>
      <c r="H243" s="310"/>
      <c r="I243" s="310"/>
      <c r="J243" s="71"/>
      <c r="L243"/>
      <c r="M243"/>
    </row>
    <row r="244" spans="1:13" s="20" customFormat="1" ht="10" customHeight="1">
      <c r="A244" s="157"/>
      <c r="B244" s="76"/>
      <c r="C244" s="76"/>
      <c r="D244" s="76"/>
      <c r="E244" s="76"/>
      <c r="F244" s="76"/>
      <c r="G244" s="76"/>
      <c r="H244" s="76"/>
      <c r="I244" s="76"/>
      <c r="J244" s="94"/>
      <c r="K244" s="19"/>
      <c r="L244" s="19"/>
      <c r="M244" s="19"/>
    </row>
    <row r="245" spans="1:13" s="20" customFormat="1" ht="48.25" customHeight="1">
      <c r="A245" s="147" t="s">
        <v>20</v>
      </c>
      <c r="B245" s="310" t="s">
        <v>161</v>
      </c>
      <c r="C245" s="310"/>
      <c r="D245" s="310"/>
      <c r="E245" s="310"/>
      <c r="F245" s="310"/>
      <c r="G245" s="310"/>
      <c r="H245" s="310"/>
      <c r="I245" s="310"/>
      <c r="J245" s="94"/>
      <c r="K245" s="19"/>
      <c r="L245" s="19"/>
      <c r="M245" s="19"/>
    </row>
    <row r="246" spans="1:13" s="20" customFormat="1" ht="13.5" customHeight="1">
      <c r="A246" s="157"/>
      <c r="B246" s="76"/>
      <c r="C246" s="76"/>
      <c r="D246" s="76"/>
      <c r="E246" s="76"/>
      <c r="F246" s="76"/>
      <c r="G246" s="76"/>
      <c r="H246" s="76"/>
      <c r="I246" s="76"/>
      <c r="J246" s="94"/>
      <c r="K246" s="19"/>
      <c r="L246" s="19"/>
      <c r="M246" s="19"/>
    </row>
    <row r="247" spans="1:13" s="20" customFormat="1" ht="22.75" customHeight="1">
      <c r="A247" s="111"/>
      <c r="B247" s="414" t="s">
        <v>98</v>
      </c>
      <c r="C247" s="414"/>
      <c r="D247" s="414"/>
      <c r="E247" s="414"/>
      <c r="F247" s="414"/>
      <c r="G247" s="414"/>
      <c r="H247" s="414"/>
      <c r="I247" s="414"/>
      <c r="J247" s="94"/>
      <c r="K247" s="19"/>
      <c r="L247" s="19"/>
      <c r="M247" s="19"/>
    </row>
    <row r="248" spans="1:13" s="20" customFormat="1" ht="34" customHeight="1">
      <c r="A248" s="157" t="s">
        <v>20</v>
      </c>
      <c r="B248" s="310" t="s">
        <v>162</v>
      </c>
      <c r="C248" s="310"/>
      <c r="D248" s="310"/>
      <c r="E248" s="310"/>
      <c r="F248" s="310"/>
      <c r="G248" s="310"/>
      <c r="H248" s="310"/>
      <c r="I248" s="310"/>
      <c r="J248" s="94"/>
      <c r="K248" s="19"/>
      <c r="L248" s="19"/>
      <c r="M248" s="19"/>
    </row>
    <row r="249" spans="1:13" s="20" customFormat="1" ht="10" customHeight="1">
      <c r="A249" s="157"/>
      <c r="B249" s="78"/>
      <c r="C249" s="78"/>
      <c r="D249" s="78"/>
      <c r="E249" s="78"/>
      <c r="F249" s="78"/>
      <c r="G249" s="78"/>
      <c r="H249" s="78"/>
      <c r="I249" s="78"/>
      <c r="J249" s="94"/>
      <c r="K249" s="19"/>
      <c r="L249" s="19"/>
      <c r="M249" s="19"/>
    </row>
    <row r="250" spans="1:13" s="20" customFormat="1" ht="96" customHeight="1">
      <c r="A250" s="157" t="s">
        <v>20</v>
      </c>
      <c r="B250" s="310" t="s">
        <v>163</v>
      </c>
      <c r="C250" s="310"/>
      <c r="D250" s="310"/>
      <c r="E250" s="310"/>
      <c r="F250" s="310"/>
      <c r="G250" s="310"/>
      <c r="H250" s="310"/>
      <c r="I250" s="310"/>
      <c r="J250" s="94"/>
      <c r="K250" s="19"/>
      <c r="L250" s="19"/>
      <c r="M250" s="19"/>
    </row>
    <row r="251" spans="1:13" s="20" customFormat="1" ht="10" customHeight="1">
      <c r="A251" s="157"/>
      <c r="B251" s="78"/>
      <c r="C251" s="78"/>
      <c r="D251" s="78"/>
      <c r="E251" s="78"/>
      <c r="F251" s="78"/>
      <c r="G251" s="78"/>
      <c r="H251" s="78"/>
      <c r="I251" s="78"/>
      <c r="J251" s="94"/>
      <c r="K251" s="19"/>
      <c r="L251" s="19"/>
      <c r="M251" s="19"/>
    </row>
    <row r="252" spans="1:13" ht="32.15" customHeight="1">
      <c r="A252" s="147" t="s">
        <v>20</v>
      </c>
      <c r="B252" s="310" t="s">
        <v>89</v>
      </c>
      <c r="C252" s="310"/>
      <c r="D252" s="310"/>
      <c r="E252" s="310"/>
      <c r="F252" s="310"/>
      <c r="G252" s="310"/>
      <c r="H252" s="310"/>
      <c r="I252" s="310"/>
      <c r="J252" s="71"/>
      <c r="L252"/>
      <c r="M252"/>
    </row>
    <row r="253" spans="1:13" s="20" customFormat="1" ht="10" customHeight="1">
      <c r="A253" s="157"/>
      <c r="B253" s="78"/>
      <c r="C253" s="78"/>
      <c r="D253" s="78"/>
      <c r="E253" s="78"/>
      <c r="F253" s="78"/>
      <c r="G253" s="78"/>
      <c r="H253" s="78"/>
      <c r="I253" s="78"/>
      <c r="J253" s="94"/>
      <c r="K253" s="19"/>
      <c r="L253" s="19"/>
      <c r="M253" s="19"/>
    </row>
    <row r="254" spans="1:13" ht="32.15" customHeight="1">
      <c r="A254" s="147" t="s">
        <v>20</v>
      </c>
      <c r="B254" s="310" t="s">
        <v>88</v>
      </c>
      <c r="C254" s="310"/>
      <c r="D254" s="310"/>
      <c r="E254" s="310"/>
      <c r="F254" s="310"/>
      <c r="G254" s="310"/>
      <c r="H254" s="310"/>
      <c r="I254" s="310"/>
      <c r="J254" s="71"/>
      <c r="L254"/>
      <c r="M254"/>
    </row>
    <row r="255" spans="1:13" s="20" customFormat="1" ht="10" customHeight="1">
      <c r="A255" s="157"/>
      <c r="B255" s="78"/>
      <c r="C255" s="78"/>
      <c r="D255" s="78"/>
      <c r="E255" s="78"/>
      <c r="F255" s="78"/>
      <c r="G255" s="78"/>
      <c r="H255" s="78"/>
      <c r="I255" s="78"/>
      <c r="J255" s="94"/>
      <c r="K255" s="19"/>
      <c r="L255" s="19"/>
      <c r="M255" s="19"/>
    </row>
    <row r="256" spans="1:13" ht="32.15" customHeight="1">
      <c r="A256" s="147" t="s">
        <v>20</v>
      </c>
      <c r="B256" s="310" t="s">
        <v>229</v>
      </c>
      <c r="C256" s="310"/>
      <c r="D256" s="310"/>
      <c r="E256" s="310"/>
      <c r="F256" s="310"/>
      <c r="G256" s="310"/>
      <c r="H256" s="310"/>
      <c r="I256" s="310"/>
      <c r="J256" s="71"/>
      <c r="L256"/>
      <c r="M256"/>
    </row>
    <row r="257" spans="1:13" s="20" customFormat="1" ht="10" customHeight="1">
      <c r="A257" s="157"/>
      <c r="B257" s="78"/>
      <c r="C257" s="78"/>
      <c r="D257" s="78"/>
      <c r="E257" s="78"/>
      <c r="F257" s="78"/>
      <c r="G257" s="78"/>
      <c r="H257" s="78"/>
      <c r="I257" s="78"/>
      <c r="J257" s="94"/>
      <c r="K257" s="19"/>
      <c r="L257" s="19"/>
      <c r="M257" s="19"/>
    </row>
    <row r="258" spans="1:13" s="20" customFormat="1" ht="32.15" customHeight="1">
      <c r="A258" s="157" t="s">
        <v>20</v>
      </c>
      <c r="B258" s="310" t="s">
        <v>164</v>
      </c>
      <c r="C258" s="310"/>
      <c r="D258" s="310"/>
      <c r="E258" s="310"/>
      <c r="F258" s="310"/>
      <c r="G258" s="310"/>
      <c r="H258" s="310"/>
      <c r="I258" s="310"/>
      <c r="J258" s="94"/>
      <c r="K258" s="19"/>
      <c r="L258" s="19"/>
      <c r="M258" s="19"/>
    </row>
    <row r="259" spans="1:13" s="20" customFormat="1" ht="10" customHeight="1">
      <c r="A259" s="157"/>
      <c r="B259" s="78"/>
      <c r="C259" s="78"/>
      <c r="D259" s="78"/>
      <c r="E259" s="78"/>
      <c r="F259" s="78"/>
      <c r="G259" s="78"/>
      <c r="H259" s="78"/>
      <c r="I259" s="78"/>
      <c r="J259" s="94"/>
      <c r="K259" s="19"/>
      <c r="L259" s="19"/>
      <c r="M259" s="19"/>
    </row>
    <row r="260" spans="1:13" s="20" customFormat="1" ht="32.15" customHeight="1">
      <c r="A260" s="157" t="s">
        <v>20</v>
      </c>
      <c r="B260" s="310" t="s">
        <v>165</v>
      </c>
      <c r="C260" s="310"/>
      <c r="D260" s="310"/>
      <c r="E260" s="310"/>
      <c r="F260" s="310"/>
      <c r="G260" s="310"/>
      <c r="H260" s="310"/>
      <c r="I260" s="310"/>
      <c r="J260" s="94"/>
      <c r="K260" s="19"/>
      <c r="L260" s="19"/>
      <c r="M260" s="19"/>
    </row>
    <row r="261" spans="1:13" s="20" customFormat="1" ht="10" customHeight="1">
      <c r="A261" s="157"/>
      <c r="B261" s="78"/>
      <c r="C261" s="78"/>
      <c r="D261" s="78"/>
      <c r="E261" s="78"/>
      <c r="F261" s="78"/>
      <c r="G261" s="78"/>
      <c r="H261" s="78"/>
      <c r="I261" s="78"/>
      <c r="J261" s="94"/>
      <c r="K261" s="19"/>
      <c r="L261" s="19"/>
      <c r="M261" s="19"/>
    </row>
    <row r="262" spans="1:13" s="20" customFormat="1" ht="10" customHeight="1">
      <c r="A262" s="157"/>
      <c r="B262" s="262"/>
      <c r="C262" s="262"/>
      <c r="D262" s="262"/>
      <c r="E262" s="262"/>
      <c r="F262" s="262"/>
      <c r="G262" s="262"/>
      <c r="H262" s="262"/>
      <c r="I262" s="262"/>
      <c r="J262" s="94"/>
      <c r="K262" s="19"/>
      <c r="L262" s="19"/>
      <c r="M262" s="19"/>
    </row>
    <row r="263" spans="1:13" s="20" customFormat="1" ht="22.75" customHeight="1">
      <c r="A263" s="111"/>
      <c r="B263" s="414" t="s">
        <v>93</v>
      </c>
      <c r="C263" s="414"/>
      <c r="D263" s="414"/>
      <c r="E263" s="414"/>
      <c r="F263" s="414"/>
      <c r="G263" s="414"/>
      <c r="H263" s="414"/>
      <c r="I263" s="414"/>
      <c r="J263" s="94"/>
      <c r="K263" s="19"/>
      <c r="L263" s="19"/>
      <c r="M263" s="19"/>
    </row>
    <row r="264" spans="1:13" ht="32.15" customHeight="1">
      <c r="A264" s="147" t="s">
        <v>20</v>
      </c>
      <c r="B264" s="310" t="s">
        <v>166</v>
      </c>
      <c r="C264" s="310"/>
      <c r="D264" s="310"/>
      <c r="E264" s="310"/>
      <c r="F264" s="310"/>
      <c r="G264" s="310"/>
      <c r="H264" s="310"/>
      <c r="I264" s="310"/>
      <c r="J264" s="71"/>
      <c r="L264"/>
      <c r="M264"/>
    </row>
    <row r="265" spans="1:13" s="20" customFormat="1" ht="10" customHeight="1">
      <c r="A265" s="157"/>
      <c r="B265" s="78"/>
      <c r="C265" s="78"/>
      <c r="D265" s="78"/>
      <c r="E265" s="78"/>
      <c r="F265" s="78"/>
      <c r="G265" s="78"/>
      <c r="H265" s="78"/>
      <c r="I265" s="78"/>
      <c r="J265" s="94"/>
      <c r="K265" s="19"/>
      <c r="L265" s="19"/>
      <c r="M265" s="19"/>
    </row>
    <row r="266" spans="1:13" ht="53" customHeight="1">
      <c r="A266" s="147" t="s">
        <v>20</v>
      </c>
      <c r="B266" s="310" t="s">
        <v>167</v>
      </c>
      <c r="C266" s="310"/>
      <c r="D266" s="310"/>
      <c r="E266" s="310"/>
      <c r="F266" s="310"/>
      <c r="G266" s="310"/>
      <c r="H266" s="310"/>
      <c r="I266" s="310"/>
      <c r="J266" s="71"/>
      <c r="L266"/>
      <c r="M266"/>
    </row>
    <row r="267" spans="1:13" s="20" customFormat="1" ht="10" customHeight="1">
      <c r="A267" s="157"/>
      <c r="B267" s="78"/>
      <c r="C267" s="78"/>
      <c r="D267" s="78"/>
      <c r="E267" s="78"/>
      <c r="F267" s="78"/>
      <c r="G267" s="78"/>
      <c r="H267" s="78"/>
      <c r="I267" s="78"/>
      <c r="J267" s="94"/>
      <c r="K267" s="19"/>
      <c r="L267" s="19"/>
      <c r="M267" s="19"/>
    </row>
    <row r="268" spans="1:13" ht="32.15" customHeight="1">
      <c r="A268" s="147" t="s">
        <v>20</v>
      </c>
      <c r="B268" s="310" t="s">
        <v>67</v>
      </c>
      <c r="C268" s="310"/>
      <c r="D268" s="310"/>
      <c r="E268" s="310"/>
      <c r="F268" s="310"/>
      <c r="G268" s="310"/>
      <c r="H268" s="310"/>
      <c r="I268" s="310"/>
      <c r="J268" s="71"/>
      <c r="L268"/>
      <c r="M268"/>
    </row>
    <row r="269" spans="1:13" s="20" customFormat="1" ht="10" customHeight="1">
      <c r="A269" s="157"/>
      <c r="B269" s="78"/>
      <c r="C269" s="78"/>
      <c r="D269" s="78"/>
      <c r="E269" s="78"/>
      <c r="F269" s="78"/>
      <c r="G269" s="78"/>
      <c r="H269" s="78"/>
      <c r="I269" s="78"/>
      <c r="J269" s="94"/>
      <c r="K269" s="19"/>
      <c r="L269" s="19"/>
      <c r="M269" s="19"/>
    </row>
    <row r="270" spans="1:13" s="20" customFormat="1" ht="26.5" customHeight="1">
      <c r="A270" s="111"/>
      <c r="B270" s="416" t="s">
        <v>94</v>
      </c>
      <c r="C270" s="416"/>
      <c r="D270" s="416"/>
      <c r="E270" s="416"/>
      <c r="F270" s="416"/>
      <c r="G270" s="416"/>
      <c r="H270" s="416"/>
      <c r="I270" s="416"/>
      <c r="J270" s="94"/>
      <c r="K270" s="19"/>
      <c r="L270" s="19"/>
      <c r="M270" s="19"/>
    </row>
    <row r="271" spans="1:13" ht="64" customHeight="1">
      <c r="A271" s="147" t="s">
        <v>20</v>
      </c>
      <c r="B271" s="310" t="s">
        <v>168</v>
      </c>
      <c r="C271" s="310"/>
      <c r="D271" s="310"/>
      <c r="E271" s="310"/>
      <c r="F271" s="310"/>
      <c r="G271" s="310"/>
      <c r="H271" s="310"/>
      <c r="I271" s="310"/>
      <c r="J271" s="71"/>
      <c r="L271"/>
      <c r="M271"/>
    </row>
    <row r="272" spans="1:13" s="20" customFormat="1" ht="10" customHeight="1">
      <c r="A272" s="157"/>
      <c r="B272" s="78"/>
      <c r="C272" s="78"/>
      <c r="D272" s="78"/>
      <c r="E272" s="78"/>
      <c r="F272" s="78"/>
      <c r="G272" s="78"/>
      <c r="H272" s="78"/>
      <c r="I272" s="78"/>
      <c r="J272" s="94"/>
      <c r="K272" s="19"/>
      <c r="L272" s="19"/>
      <c r="M272" s="19"/>
    </row>
    <row r="273" spans="1:18" s="12" customFormat="1" ht="85.5" customHeight="1">
      <c r="A273" s="147" t="s">
        <v>20</v>
      </c>
      <c r="B273" s="310" t="s">
        <v>232</v>
      </c>
      <c r="C273" s="310"/>
      <c r="D273" s="310"/>
      <c r="E273" s="310"/>
      <c r="F273" s="310"/>
      <c r="G273" s="310"/>
      <c r="H273" s="310"/>
      <c r="I273" s="310"/>
      <c r="J273" s="125"/>
      <c r="K273" s="11"/>
      <c r="L273" s="11"/>
      <c r="M273" s="11"/>
    </row>
    <row r="274" spans="1:18" s="20" customFormat="1" ht="10" customHeight="1">
      <c r="A274" s="157"/>
      <c r="B274" s="78"/>
      <c r="C274" s="78"/>
      <c r="D274" s="78"/>
      <c r="E274" s="78"/>
      <c r="F274" s="78"/>
      <c r="G274" s="78"/>
      <c r="H274" s="78"/>
      <c r="I274" s="78"/>
      <c r="J274" s="94"/>
      <c r="K274" s="19"/>
      <c r="L274" s="19"/>
      <c r="M274" s="19"/>
    </row>
    <row r="275" spans="1:18" ht="67.5" customHeight="1">
      <c r="A275" s="147" t="s">
        <v>20</v>
      </c>
      <c r="B275" s="310" t="s">
        <v>208</v>
      </c>
      <c r="C275" s="310"/>
      <c r="D275" s="310"/>
      <c r="E275" s="310"/>
      <c r="F275" s="310"/>
      <c r="G275" s="310"/>
      <c r="H275" s="310"/>
      <c r="I275" s="310"/>
      <c r="J275" s="71"/>
      <c r="L275"/>
      <c r="M275"/>
    </row>
    <row r="276" spans="1:18" s="20" customFormat="1" ht="10" customHeight="1">
      <c r="A276" s="157"/>
      <c r="B276" s="78"/>
      <c r="C276" s="78"/>
      <c r="D276" s="78"/>
      <c r="E276" s="78"/>
      <c r="F276" s="78"/>
      <c r="G276" s="78"/>
      <c r="H276" s="78"/>
      <c r="I276" s="78"/>
      <c r="J276" s="94"/>
      <c r="K276" s="19"/>
      <c r="L276" s="19"/>
      <c r="M276" s="19"/>
    </row>
    <row r="277" spans="1:18" ht="48.25" customHeight="1">
      <c r="A277" s="147" t="s">
        <v>20</v>
      </c>
      <c r="B277" s="310" t="s">
        <v>169</v>
      </c>
      <c r="C277" s="310"/>
      <c r="D277" s="310"/>
      <c r="E277" s="310"/>
      <c r="F277" s="310"/>
      <c r="G277" s="310"/>
      <c r="H277" s="310"/>
      <c r="I277" s="310"/>
      <c r="J277" s="71"/>
      <c r="L277"/>
      <c r="M277"/>
    </row>
    <row r="278" spans="1:18" s="20" customFormat="1" ht="10" customHeight="1">
      <c r="A278" s="157"/>
      <c r="B278" s="78"/>
      <c r="C278" s="78"/>
      <c r="D278" s="78"/>
      <c r="E278" s="78"/>
      <c r="F278" s="78"/>
      <c r="G278" s="78"/>
      <c r="H278" s="78"/>
      <c r="I278" s="78"/>
      <c r="J278" s="94"/>
      <c r="K278" s="19"/>
      <c r="L278" s="19"/>
      <c r="M278" s="19"/>
    </row>
    <row r="279" spans="1:18" ht="32.15" customHeight="1">
      <c r="A279" s="147" t="s">
        <v>20</v>
      </c>
      <c r="B279" s="310" t="s">
        <v>95</v>
      </c>
      <c r="C279" s="310"/>
      <c r="D279" s="310"/>
      <c r="E279" s="310"/>
      <c r="F279" s="310"/>
      <c r="G279" s="310"/>
      <c r="H279" s="310"/>
      <c r="I279" s="310"/>
      <c r="J279" s="71"/>
      <c r="L279"/>
      <c r="M279"/>
    </row>
    <row r="280" spans="1:18">
      <c r="A280" s="147"/>
      <c r="B280" s="204"/>
      <c r="C280" s="204"/>
      <c r="D280" s="204"/>
      <c r="E280" s="204"/>
      <c r="F280" s="204"/>
      <c r="G280" s="204"/>
      <c r="H280" s="204"/>
      <c r="I280" s="204"/>
      <c r="J280" s="71"/>
      <c r="L280"/>
      <c r="M280"/>
    </row>
    <row r="281" spans="1:18" ht="26" customHeight="1">
      <c r="A281" s="111"/>
      <c r="B281" s="413" t="s">
        <v>170</v>
      </c>
      <c r="C281" s="413"/>
      <c r="D281" s="413"/>
      <c r="E281" s="413"/>
      <c r="F281" s="413"/>
      <c r="G281" s="413"/>
      <c r="H281" s="413"/>
      <c r="I281" s="413"/>
      <c r="J281" s="94"/>
      <c r="L281"/>
      <c r="M281"/>
    </row>
    <row r="282" spans="1:18" ht="143.5" customHeight="1">
      <c r="A282" s="147" t="s">
        <v>20</v>
      </c>
      <c r="B282" s="336" t="s">
        <v>230</v>
      </c>
      <c r="C282" s="336"/>
      <c r="D282" s="336"/>
      <c r="E282" s="336"/>
      <c r="F282" s="336"/>
      <c r="G282" s="336"/>
      <c r="H282" s="336"/>
      <c r="I282" s="336"/>
      <c r="J282" s="71"/>
      <c r="L282"/>
      <c r="M282"/>
    </row>
    <row r="283" spans="1:18">
      <c r="A283" s="157"/>
      <c r="B283" s="204"/>
      <c r="C283" s="204"/>
      <c r="D283" s="204"/>
      <c r="E283" s="204"/>
      <c r="F283" s="204"/>
      <c r="G283" s="204"/>
      <c r="H283" s="204"/>
      <c r="I283" s="204"/>
      <c r="J283" s="94"/>
      <c r="L283"/>
      <c r="M283"/>
    </row>
    <row r="284" spans="1:18" s="20" customFormat="1" ht="22.75" customHeight="1">
      <c r="A284" s="111"/>
      <c r="B284" s="414" t="s">
        <v>96</v>
      </c>
      <c r="C284" s="414"/>
      <c r="D284" s="414"/>
      <c r="E284" s="414"/>
      <c r="F284" s="414"/>
      <c r="G284" s="414"/>
      <c r="H284" s="414"/>
      <c r="I284" s="414"/>
      <c r="J284" s="94"/>
      <c r="K284" s="19"/>
      <c r="L284" s="19"/>
      <c r="M284" s="19"/>
    </row>
    <row r="285" spans="1:18" s="2" customFormat="1" ht="159.75" customHeight="1">
      <c r="A285" s="147" t="s">
        <v>20</v>
      </c>
      <c r="B285" s="310" t="s">
        <v>124</v>
      </c>
      <c r="C285" s="310"/>
      <c r="D285" s="310"/>
      <c r="E285" s="310"/>
      <c r="F285" s="310"/>
      <c r="G285" s="310"/>
      <c r="H285" s="310"/>
      <c r="I285" s="310"/>
      <c r="J285" s="105"/>
      <c r="K285" s="40"/>
      <c r="L285" s="40"/>
      <c r="M285" s="41"/>
      <c r="N285" s="41"/>
      <c r="O285" s="8"/>
      <c r="P285" s="8"/>
      <c r="Q285" s="8"/>
      <c r="R285" s="8"/>
    </row>
    <row r="286" spans="1:18" s="47" customFormat="1">
      <c r="A286" s="147"/>
      <c r="B286" s="273"/>
      <c r="C286" s="273"/>
      <c r="D286" s="273"/>
      <c r="E286" s="273"/>
      <c r="F286" s="273"/>
      <c r="G286" s="273"/>
      <c r="H286" s="273"/>
      <c r="I286" s="273"/>
      <c r="J286" s="105"/>
      <c r="K286" s="40"/>
      <c r="L286" s="40"/>
      <c r="M286" s="41"/>
      <c r="N286" s="41"/>
      <c r="O286" s="8"/>
      <c r="P286" s="8"/>
      <c r="Q286" s="8"/>
      <c r="R286" s="8"/>
    </row>
    <row r="287" spans="1:18" s="47" customFormat="1">
      <c r="A287" s="147"/>
      <c r="B287" s="273"/>
      <c r="C287" s="273"/>
      <c r="D287" s="273"/>
      <c r="E287" s="273"/>
      <c r="F287" s="273"/>
      <c r="G287" s="273"/>
      <c r="H287" s="273"/>
      <c r="I287" s="273"/>
      <c r="J287" s="105"/>
      <c r="K287" s="40"/>
      <c r="L287" s="40"/>
      <c r="M287" s="41"/>
      <c r="N287" s="41"/>
      <c r="O287" s="8"/>
      <c r="P287" s="8"/>
      <c r="Q287" s="8"/>
      <c r="R287" s="8"/>
    </row>
    <row r="288" spans="1:18" s="47" customFormat="1" ht="27.5" customHeight="1">
      <c r="A288" s="147"/>
      <c r="B288" s="414" t="s">
        <v>234</v>
      </c>
      <c r="C288" s="414"/>
      <c r="D288" s="414"/>
      <c r="E288" s="414"/>
      <c r="F288" s="414"/>
      <c r="G288" s="414"/>
      <c r="H288" s="414"/>
      <c r="I288" s="414"/>
      <c r="J288" s="105"/>
      <c r="K288" s="40"/>
      <c r="L288" s="40"/>
      <c r="M288" s="41"/>
      <c r="N288" s="41"/>
      <c r="O288" s="8"/>
      <c r="P288" s="8"/>
      <c r="Q288" s="8"/>
      <c r="R288" s="8"/>
    </row>
    <row r="289" spans="1:18" s="47" customFormat="1" ht="20" customHeight="1">
      <c r="A289" s="147" t="s">
        <v>20</v>
      </c>
      <c r="B289" s="310" t="s">
        <v>235</v>
      </c>
      <c r="C289" s="310"/>
      <c r="D289" s="310"/>
      <c r="E289" s="310"/>
      <c r="F289" s="310"/>
      <c r="G289" s="310"/>
      <c r="H289" s="310"/>
      <c r="I289" s="310"/>
      <c r="J289" s="105"/>
      <c r="K289" s="40"/>
      <c r="L289" s="40"/>
      <c r="M289" s="41"/>
      <c r="N289" s="41"/>
      <c r="O289" s="8"/>
      <c r="P289" s="8"/>
      <c r="Q289" s="8"/>
      <c r="R289" s="8"/>
    </row>
    <row r="290" spans="1:18" s="47" customFormat="1" ht="51.5" customHeight="1">
      <c r="A290" s="147"/>
      <c r="B290" s="403" t="s">
        <v>238</v>
      </c>
      <c r="C290" s="403"/>
      <c r="D290" s="403"/>
      <c r="E290" s="403"/>
      <c r="F290" s="403"/>
      <c r="G290" s="403"/>
      <c r="H290" s="403"/>
      <c r="I290" s="403"/>
      <c r="J290" s="105"/>
      <c r="K290" s="40"/>
      <c r="L290" s="40"/>
      <c r="M290" s="41"/>
      <c r="N290" s="41"/>
      <c r="O290" s="8"/>
      <c r="P290" s="8"/>
      <c r="Q290" s="8"/>
      <c r="R290" s="8"/>
    </row>
    <row r="291" spans="1:18" s="47" customFormat="1" ht="15.5" customHeight="1">
      <c r="A291" s="147"/>
      <c r="B291" s="273"/>
      <c r="C291" s="273"/>
      <c r="D291" s="273"/>
      <c r="E291" s="273"/>
      <c r="F291" s="273"/>
      <c r="G291" s="273"/>
      <c r="H291" s="273"/>
      <c r="I291" s="273"/>
      <c r="J291" s="105"/>
      <c r="K291" s="40"/>
      <c r="L291" s="40"/>
      <c r="M291" s="41"/>
      <c r="N291" s="41"/>
      <c r="O291" s="8"/>
      <c r="P291" s="8"/>
      <c r="Q291" s="8"/>
      <c r="R291" s="8"/>
    </row>
    <row r="292" spans="1:18" s="12" customFormat="1" ht="10" customHeight="1">
      <c r="A292" s="111"/>
      <c r="B292" s="78"/>
      <c r="C292" s="78"/>
      <c r="D292" s="78"/>
      <c r="E292" s="78"/>
      <c r="F292" s="78"/>
      <c r="G292" s="78"/>
      <c r="H292" s="124"/>
      <c r="I292" s="124"/>
      <c r="J292" s="125"/>
      <c r="K292" s="11"/>
      <c r="L292" s="11"/>
      <c r="M292" s="11"/>
    </row>
    <row r="293" spans="1:18" ht="33" customHeight="1">
      <c r="A293" s="147"/>
      <c r="B293" s="337" t="s">
        <v>26</v>
      </c>
      <c r="C293" s="337"/>
      <c r="D293" s="337"/>
      <c r="E293" s="337"/>
      <c r="F293" s="337"/>
      <c r="G293" s="337"/>
      <c r="H293" s="337"/>
      <c r="I293" s="337"/>
      <c r="J293" s="71"/>
      <c r="L293"/>
      <c r="M293"/>
    </row>
    <row r="294" spans="1:18" ht="36.75" customHeight="1">
      <c r="A294" s="70"/>
      <c r="B294" s="125"/>
      <c r="C294" s="125"/>
      <c r="D294" s="125"/>
      <c r="E294" s="125"/>
      <c r="F294" s="421"/>
      <c r="G294" s="422"/>
      <c r="H294" s="422"/>
      <c r="I294" s="423"/>
      <c r="J294" s="71"/>
    </row>
    <row r="295" spans="1:18" ht="39.25" customHeight="1">
      <c r="A295" s="70"/>
      <c r="B295" s="418"/>
      <c r="C295" s="419"/>
      <c r="D295" s="420"/>
      <c r="E295" s="125"/>
      <c r="F295" s="424"/>
      <c r="G295" s="425"/>
      <c r="H295" s="425"/>
      <c r="I295" s="426"/>
      <c r="J295" s="71"/>
    </row>
    <row r="296" spans="1:18" s="2" customFormat="1" ht="30.75" customHeight="1">
      <c r="A296" s="111"/>
      <c r="B296" s="415" t="s">
        <v>11</v>
      </c>
      <c r="C296" s="415"/>
      <c r="D296" s="415"/>
      <c r="E296" s="94"/>
      <c r="F296" s="417" t="s">
        <v>209</v>
      </c>
      <c r="G296" s="417"/>
      <c r="H296" s="417"/>
      <c r="I296" s="417"/>
      <c r="J296" s="105"/>
      <c r="K296" s="8"/>
      <c r="L296" s="8"/>
      <c r="M296" s="8"/>
    </row>
    <row r="297" spans="1:18" ht="21.25" customHeight="1">
      <c r="A297" s="70"/>
      <c r="B297" s="159" t="s">
        <v>17</v>
      </c>
      <c r="C297" s="160"/>
      <c r="D297" s="160"/>
      <c r="E297" s="125"/>
      <c r="F297" s="125"/>
      <c r="G297" s="125"/>
      <c r="H297" s="125"/>
      <c r="I297" s="125"/>
      <c r="J297" s="71"/>
      <c r="N297" s="3"/>
      <c r="O297" s="3"/>
      <c r="P297" s="3"/>
      <c r="Q297" s="3"/>
    </row>
    <row r="298" spans="1:18" ht="34.5" customHeight="1">
      <c r="A298" s="111"/>
      <c r="B298" s="275" t="s">
        <v>171</v>
      </c>
      <c r="C298" s="275"/>
      <c r="D298" s="275"/>
      <c r="E298" s="275"/>
      <c r="F298" s="275"/>
      <c r="G298" s="275"/>
      <c r="H298" s="275"/>
      <c r="I298" s="275"/>
      <c r="J298" s="71"/>
      <c r="N298" s="3"/>
      <c r="O298" s="3"/>
      <c r="P298" s="3"/>
      <c r="Q298" s="3"/>
    </row>
    <row r="299" spans="1:18" ht="39.25" customHeight="1">
      <c r="A299" s="111"/>
      <c r="B299" s="275" t="s">
        <v>140</v>
      </c>
      <c r="C299" s="275"/>
      <c r="D299" s="275"/>
      <c r="E299" s="275"/>
      <c r="F299" s="275"/>
      <c r="G299" s="275"/>
      <c r="H299" s="275"/>
      <c r="I299" s="275"/>
      <c r="J299" s="275"/>
      <c r="N299" s="3"/>
      <c r="O299" s="3"/>
      <c r="P299" s="3"/>
      <c r="Q299" s="3"/>
    </row>
    <row r="300" spans="1:18" ht="41" customHeight="1">
      <c r="A300" s="111"/>
      <c r="B300" s="275" t="s">
        <v>236</v>
      </c>
      <c r="C300" s="275"/>
      <c r="D300" s="275"/>
      <c r="E300" s="275"/>
      <c r="F300" s="275"/>
      <c r="G300" s="275"/>
      <c r="H300" s="275"/>
      <c r="I300" s="275"/>
      <c r="J300" s="71"/>
      <c r="N300" s="3"/>
      <c r="O300" s="3"/>
      <c r="P300" s="3"/>
      <c r="Q300" s="3"/>
    </row>
    <row r="301" spans="1:18" ht="40.5" customHeight="1">
      <c r="A301" s="111"/>
      <c r="B301" s="275" t="s">
        <v>237</v>
      </c>
      <c r="C301" s="275"/>
      <c r="D301" s="275"/>
      <c r="E301" s="275"/>
      <c r="F301" s="275"/>
      <c r="G301" s="275"/>
      <c r="H301" s="275"/>
      <c r="I301" s="275"/>
      <c r="J301" s="71"/>
      <c r="N301" s="3"/>
      <c r="O301" s="3"/>
      <c r="P301" s="3"/>
      <c r="Q301" s="3"/>
    </row>
    <row r="302" spans="1:18" ht="17.5" customHeight="1">
      <c r="A302" s="111"/>
      <c r="B302" s="126"/>
      <c r="C302" s="118"/>
      <c r="D302" s="118"/>
      <c r="E302" s="118"/>
      <c r="F302" s="118"/>
      <c r="G302" s="118"/>
      <c r="H302" s="118"/>
      <c r="I302" s="118"/>
      <c r="J302" s="71"/>
      <c r="N302" s="3"/>
      <c r="O302" s="3"/>
      <c r="P302" s="3"/>
      <c r="Q302" s="3"/>
    </row>
    <row r="303" spans="1:18" s="12" customFormat="1" ht="42" customHeight="1">
      <c r="A303" s="268"/>
      <c r="B303" s="278" t="s">
        <v>120</v>
      </c>
      <c r="C303" s="278"/>
      <c r="D303" s="278"/>
      <c r="E303" s="278"/>
      <c r="F303" s="278"/>
      <c r="G303" s="278"/>
      <c r="H303" s="278"/>
      <c r="I303" s="278"/>
      <c r="J303" s="125"/>
      <c r="K303" s="11"/>
      <c r="L303" s="11"/>
      <c r="M303" s="11"/>
    </row>
    <row r="304" spans="1:18" s="12" customFormat="1" ht="9.75" customHeight="1">
      <c r="A304" s="111"/>
      <c r="B304" s="78"/>
      <c r="C304" s="78"/>
      <c r="D304" s="78"/>
      <c r="E304" s="78"/>
      <c r="F304" s="78"/>
      <c r="G304" s="78"/>
      <c r="H304" s="124"/>
      <c r="I304" s="124"/>
      <c r="J304" s="125"/>
      <c r="K304" s="11"/>
      <c r="L304" s="11"/>
      <c r="M304" s="11"/>
    </row>
    <row r="305" spans="1:13" s="12" customFormat="1" ht="29.25" customHeight="1">
      <c r="A305" s="212"/>
      <c r="B305" s="210"/>
      <c r="C305" s="210"/>
      <c r="D305" s="210"/>
      <c r="E305" s="210"/>
      <c r="F305" s="210"/>
      <c r="G305" s="210"/>
      <c r="H305" s="211"/>
      <c r="I305" s="211"/>
      <c r="J305" s="125"/>
      <c r="K305" s="50" t="s">
        <v>123</v>
      </c>
      <c r="L305" s="11"/>
      <c r="M305" s="11"/>
    </row>
    <row r="306" spans="1:13" ht="26.5" customHeight="1">
      <c r="K306" s="50" t="s">
        <v>41</v>
      </c>
    </row>
    <row r="307" spans="1:13" ht="51.75" customHeight="1">
      <c r="K307" s="50" t="s">
        <v>42</v>
      </c>
    </row>
    <row r="308" spans="1:13" ht="38.5">
      <c r="K308" s="44" t="s">
        <v>15</v>
      </c>
    </row>
    <row r="309" spans="1:13" ht="15.75" customHeight="1">
      <c r="K309" s="44" t="s">
        <v>16</v>
      </c>
    </row>
    <row r="310" spans="1:13" ht="63.5">
      <c r="K310" s="50" t="s">
        <v>43</v>
      </c>
    </row>
    <row r="311" spans="1:13" ht="51.75" customHeight="1">
      <c r="K311" s="50" t="s">
        <v>44</v>
      </c>
    </row>
    <row r="312" spans="1:13" ht="15.75" customHeight="1">
      <c r="K312" s="44" t="s">
        <v>45</v>
      </c>
    </row>
    <row r="313" spans="1:13" ht="76">
      <c r="K313" s="50" t="s">
        <v>46</v>
      </c>
    </row>
    <row r="314" spans="1:13" ht="15.75" customHeight="1">
      <c r="K314" s="50" t="s">
        <v>47</v>
      </c>
    </row>
    <row r="315" spans="1:13" ht="88.5">
      <c r="K315" s="50" t="s">
        <v>48</v>
      </c>
    </row>
    <row r="316" spans="1:13" ht="42.75" customHeight="1">
      <c r="K316" s="50" t="s">
        <v>49</v>
      </c>
    </row>
    <row r="317" spans="1:13" ht="113.5">
      <c r="K317" s="50" t="s">
        <v>50</v>
      </c>
    </row>
    <row r="318" spans="1:13" ht="15.75" customHeight="1">
      <c r="K318" s="50" t="s">
        <v>51</v>
      </c>
    </row>
    <row r="319" spans="1:13" ht="51">
      <c r="K319" s="50" t="s">
        <v>52</v>
      </c>
    </row>
    <row r="320" spans="1:13" ht="51">
      <c r="K320" s="50" t="s">
        <v>53</v>
      </c>
    </row>
    <row r="321" spans="11:11" ht="63.5">
      <c r="K321" s="50" t="s">
        <v>54</v>
      </c>
    </row>
    <row r="322" spans="11:11" ht="28.5" customHeight="1">
      <c r="K322" s="50" t="s">
        <v>55</v>
      </c>
    </row>
    <row r="323" spans="11:11" ht="26.5" customHeight="1">
      <c r="K323" s="50" t="s">
        <v>56</v>
      </c>
    </row>
    <row r="324" spans="11:11" ht="28.5" customHeight="1">
      <c r="K324" s="50" t="s">
        <v>57</v>
      </c>
    </row>
    <row r="325" spans="11:11" ht="51">
      <c r="K325" s="50" t="s">
        <v>58</v>
      </c>
    </row>
    <row r="326" spans="11:11" ht="51">
      <c r="K326" s="50" t="s">
        <v>59</v>
      </c>
    </row>
    <row r="327" spans="11:11" ht="50">
      <c r="K327" s="48" t="s">
        <v>60</v>
      </c>
    </row>
    <row r="328" spans="11:11" ht="37.5">
      <c r="K328" s="48" t="s">
        <v>61</v>
      </c>
    </row>
    <row r="329" spans="11:11" ht="50">
      <c r="K329" s="48" t="s">
        <v>111</v>
      </c>
    </row>
    <row r="330" spans="11:11" ht="28.5" customHeight="1"/>
    <row r="331" spans="11:11" ht="28.5" customHeight="1"/>
    <row r="332" spans="11:11" ht="15.75" customHeight="1"/>
    <row r="333" spans="11:11" ht="15.75" customHeight="1"/>
    <row r="334" spans="11:11" ht="28.5" customHeight="1"/>
    <row r="335" spans="11:11" ht="15.75" customHeight="1"/>
    <row r="336" spans="11:11" ht="15.75" customHeight="1"/>
    <row r="337" ht="28.5" customHeight="1"/>
    <row r="338" ht="15.75" customHeight="1"/>
    <row r="339" ht="28.5" customHeight="1"/>
    <row r="340" ht="15.75" customHeight="1"/>
    <row r="341" ht="15.75" customHeight="1"/>
    <row r="342" ht="28.5" customHeight="1"/>
    <row r="343" ht="15.75" customHeight="1"/>
    <row r="344" ht="28.5" customHeight="1"/>
    <row r="345" ht="28.5" customHeight="1"/>
    <row r="346" ht="15.75" customHeight="1"/>
    <row r="347" ht="15.75" customHeight="1"/>
    <row r="348" ht="15.75" customHeight="1"/>
    <row r="349" ht="15.75" customHeight="1"/>
    <row r="350" ht="51" customHeight="1"/>
    <row r="351" ht="76.75" customHeight="1"/>
  </sheetData>
  <sheetProtection algorithmName="SHA-512" hashValue="CfgG6f298yDaaQ4oTt9EHAVK3G1lWODirhbx6+Eumx7kBbHmAZKe8EV0fpg5WrI/BeG6BB4T9nqCvzkVhzAsEQ==" saltValue="6QPKqdXzomd+Py2xrF7GSA==" spinCount="100000" sheet="1" objects="1" scenarios="1" selectLockedCells="1"/>
  <protectedRanges>
    <protectedRange sqref="D96:G98 B26:F30 B77:F78 D79:F85 B68:F68 B72:F75 D88:F91 D99:I99" name="Bereich6"/>
    <protectedRange sqref="C88:C91 C79:C85" name="Bereich8"/>
    <protectedRange sqref="L204:L205 D204:G205 I204:J204 J205" name="Bereich12"/>
    <protectedRange sqref="L206:L207 D206:J207 B207:C207" name="Bereich12_1"/>
    <protectedRange sqref="B202:J202 L202" name="Bereich12_6"/>
  </protectedRanges>
  <customSheetViews>
    <customSheetView guid="{4481A144-9F41-467F-B8BE-DB5FF0EB5EA4}" showPageBreaks="1" showGridLines="0" fitToPage="1" printArea="1" hiddenColumns="1" showRuler="0">
      <selection activeCell="A228" sqref="A228:IV228"/>
      <rowBreaks count="5" manualBreakCount="5">
        <brk id="36" max="9" man="1"/>
        <brk id="70" max="9" man="1"/>
        <brk id="136" max="9" man="1"/>
        <brk id="200" max="9" man="1"/>
        <brk id="225" max="9" man="1"/>
      </rowBreaks>
      <pageMargins left="0.78740157480314965" right="0.59055118110236227" top="0.59055118110236227" bottom="0.59055118110236227" header="0.51181102362204722" footer="0.51181102362204722"/>
      <printOptions horizontalCentered="1"/>
      <pageSetup paperSize="9" scale="79" fitToHeight="0" orientation="portrait" verticalDpi="4" r:id="rId1"/>
      <headerFooter alignWithMargins="0">
        <oddFooter>&amp;LAntrag 
Fachkurse&amp;RSeite &amp;P von &amp;N</oddFooter>
      </headerFooter>
    </customSheetView>
  </customSheetViews>
  <mergeCells count="217">
    <mergeCell ref="B247:I247"/>
    <mergeCell ref="B277:I277"/>
    <mergeCell ref="B275:I275"/>
    <mergeCell ref="B248:I248"/>
    <mergeCell ref="B254:I254"/>
    <mergeCell ref="B289:I289"/>
    <mergeCell ref="B288:I288"/>
    <mergeCell ref="B290:I290"/>
    <mergeCell ref="B300:I300"/>
    <mergeCell ref="B284:I284"/>
    <mergeCell ref="B273:I273"/>
    <mergeCell ref="B252:I252"/>
    <mergeCell ref="B250:I250"/>
    <mergeCell ref="B296:D296"/>
    <mergeCell ref="B268:I268"/>
    <mergeCell ref="B299:J299"/>
    <mergeCell ref="B270:I270"/>
    <mergeCell ref="F296:I296"/>
    <mergeCell ref="B295:D295"/>
    <mergeCell ref="F294:I295"/>
    <mergeCell ref="B256:I256"/>
    <mergeCell ref="B258:I258"/>
    <mergeCell ref="B263:I263"/>
    <mergeCell ref="B266:I266"/>
    <mergeCell ref="B281:I281"/>
    <mergeCell ref="B282:I282"/>
    <mergeCell ref="B264:I264"/>
    <mergeCell ref="B260:I260"/>
    <mergeCell ref="B298:I298"/>
    <mergeCell ref="B293:I293"/>
    <mergeCell ref="B285:I285"/>
    <mergeCell ref="B279:I279"/>
    <mergeCell ref="B271:I271"/>
    <mergeCell ref="B210:I210"/>
    <mergeCell ref="B243:I243"/>
    <mergeCell ref="B245:I245"/>
    <mergeCell ref="B222:I222"/>
    <mergeCell ref="B214:I214"/>
    <mergeCell ref="C220:F220"/>
    <mergeCell ref="C215:D215"/>
    <mergeCell ref="B236:I236"/>
    <mergeCell ref="B237:I237"/>
    <mergeCell ref="B239:H239"/>
    <mergeCell ref="B240:H240"/>
    <mergeCell ref="B241:I241"/>
    <mergeCell ref="B231:I231"/>
    <mergeCell ref="B238:I238"/>
    <mergeCell ref="B233:I233"/>
    <mergeCell ref="B234:H234"/>
    <mergeCell ref="B219:I219"/>
    <mergeCell ref="B218:I218"/>
    <mergeCell ref="E215:I215"/>
    <mergeCell ref="B208:I208"/>
    <mergeCell ref="C147:F147"/>
    <mergeCell ref="C204:H204"/>
    <mergeCell ref="B198:I198"/>
    <mergeCell ref="B159:I159"/>
    <mergeCell ref="B186:F186"/>
    <mergeCell ref="B173:I173"/>
    <mergeCell ref="B170:I170"/>
    <mergeCell ref="B202:J202"/>
    <mergeCell ref="B189:I189"/>
    <mergeCell ref="B197:I197"/>
    <mergeCell ref="B157:I157"/>
    <mergeCell ref="B160:I160"/>
    <mergeCell ref="B169:I169"/>
    <mergeCell ref="B165:I165"/>
    <mergeCell ref="B166:I166"/>
    <mergeCell ref="B187:I187"/>
    <mergeCell ref="B176:F176"/>
    <mergeCell ref="B177:I177"/>
    <mergeCell ref="G182:H182"/>
    <mergeCell ref="B182:F183"/>
    <mergeCell ref="G183:H183"/>
    <mergeCell ref="B167:I167"/>
    <mergeCell ref="B193:I193"/>
    <mergeCell ref="H4:J4"/>
    <mergeCell ref="D80:I80"/>
    <mergeCell ref="B76:I76"/>
    <mergeCell ref="A4:D4"/>
    <mergeCell ref="A5:D5"/>
    <mergeCell ref="D79:I79"/>
    <mergeCell ref="B8:F8"/>
    <mergeCell ref="B19:I22"/>
    <mergeCell ref="D27:I27"/>
    <mergeCell ref="B25:I25"/>
    <mergeCell ref="H9:I9"/>
    <mergeCell ref="B17:I17"/>
    <mergeCell ref="D73:I73"/>
    <mergeCell ref="E4:G4"/>
    <mergeCell ref="B35:C35"/>
    <mergeCell ref="D51:G51"/>
    <mergeCell ref="D57:H57"/>
    <mergeCell ref="B52:C52"/>
    <mergeCell ref="B39:G39"/>
    <mergeCell ref="D30:I30"/>
    <mergeCell ref="E5:G5"/>
    <mergeCell ref="B56:C56"/>
    <mergeCell ref="H5:J6"/>
    <mergeCell ref="B30:C30"/>
    <mergeCell ref="B209:I209"/>
    <mergeCell ref="B223:I223"/>
    <mergeCell ref="B225:I225"/>
    <mergeCell ref="C226:F226"/>
    <mergeCell ref="G226:H226"/>
    <mergeCell ref="G220:H220"/>
    <mergeCell ref="B230:G230"/>
    <mergeCell ref="D119:I119"/>
    <mergeCell ref="B119:C119"/>
    <mergeCell ref="B122:I122"/>
    <mergeCell ref="B213:I213"/>
    <mergeCell ref="B228:I228"/>
    <mergeCell ref="B142:I142"/>
    <mergeCell ref="G149:I149"/>
    <mergeCell ref="C149:F149"/>
    <mergeCell ref="B179:F179"/>
    <mergeCell ref="B161:I161"/>
    <mergeCell ref="B162:I162"/>
    <mergeCell ref="B164:I164"/>
    <mergeCell ref="C144:F144"/>
    <mergeCell ref="B190:I190"/>
    <mergeCell ref="C206:H206"/>
    <mergeCell ref="B211:F211"/>
    <mergeCell ref="G211:H211"/>
    <mergeCell ref="B59:I59"/>
    <mergeCell ref="B61:C61"/>
    <mergeCell ref="B90:I90"/>
    <mergeCell ref="B66:C66"/>
    <mergeCell ref="D66:G66"/>
    <mergeCell ref="B67:C67"/>
    <mergeCell ref="D67:H67"/>
    <mergeCell ref="D86:G86"/>
    <mergeCell ref="B87:C87"/>
    <mergeCell ref="D87:H87"/>
    <mergeCell ref="B69:C69"/>
    <mergeCell ref="D81:I81"/>
    <mergeCell ref="B132:I132"/>
    <mergeCell ref="B126:I126"/>
    <mergeCell ref="B102:I102"/>
    <mergeCell ref="B111:I111"/>
    <mergeCell ref="D61:G61"/>
    <mergeCell ref="B62:C62"/>
    <mergeCell ref="D62:H62"/>
    <mergeCell ref="D118:I118"/>
    <mergeCell ref="B108:I108"/>
    <mergeCell ref="C127:I127"/>
    <mergeCell ref="H105:I105"/>
    <mergeCell ref="B100:I100"/>
    <mergeCell ref="D97:E97"/>
    <mergeCell ref="B195:I195"/>
    <mergeCell ref="G179:H179"/>
    <mergeCell ref="B152:I152"/>
    <mergeCell ref="D96:E96"/>
    <mergeCell ref="B110:I110"/>
    <mergeCell ref="B113:G113"/>
    <mergeCell ref="D98:E98"/>
    <mergeCell ref="F97:I97"/>
    <mergeCell ref="F98:I98"/>
    <mergeCell ref="F96:I96"/>
    <mergeCell ref="C130:I130"/>
    <mergeCell ref="B121:I121"/>
    <mergeCell ref="B140:H140"/>
    <mergeCell ref="G146:I146"/>
    <mergeCell ref="G145:I145"/>
    <mergeCell ref="B155:I155"/>
    <mergeCell ref="D134:I134"/>
    <mergeCell ref="B135:C135"/>
    <mergeCell ref="D135:I135"/>
    <mergeCell ref="B141:I141"/>
    <mergeCell ref="D123:I123"/>
    <mergeCell ref="B101:I101"/>
    <mergeCell ref="H137:I137"/>
    <mergeCell ref="B105:F105"/>
    <mergeCell ref="B10:I13"/>
    <mergeCell ref="B32:F32"/>
    <mergeCell ref="B43:I43"/>
    <mergeCell ref="D37:H37"/>
    <mergeCell ref="D26:I26"/>
    <mergeCell ref="D29:I29"/>
    <mergeCell ref="D52:H52"/>
    <mergeCell ref="B57:C57"/>
    <mergeCell ref="B51:C51"/>
    <mergeCell ref="B36:I36"/>
    <mergeCell ref="D56:G56"/>
    <mergeCell ref="B47:I47"/>
    <mergeCell ref="B41:G41"/>
    <mergeCell ref="B15:I15"/>
    <mergeCell ref="B23:I23"/>
    <mergeCell ref="D28:I28"/>
    <mergeCell ref="G32:I32"/>
    <mergeCell ref="B49:I49"/>
    <mergeCell ref="B54:I54"/>
    <mergeCell ref="B37:C37"/>
    <mergeCell ref="B137:F137"/>
    <mergeCell ref="B301:I301"/>
    <mergeCell ref="D124:I124"/>
    <mergeCell ref="B64:I64"/>
    <mergeCell ref="B303:I303"/>
    <mergeCell ref="B89:I89"/>
    <mergeCell ref="D72:I72"/>
    <mergeCell ref="D69:I69"/>
    <mergeCell ref="D78:I78"/>
    <mergeCell ref="D77:I77"/>
    <mergeCell ref="B174:F174"/>
    <mergeCell ref="G174:H174"/>
    <mergeCell ref="C145:F145"/>
    <mergeCell ref="C146:F146"/>
    <mergeCell ref="G147:I147"/>
    <mergeCell ref="B85:I85"/>
    <mergeCell ref="B86:C86"/>
    <mergeCell ref="B103:I103"/>
    <mergeCell ref="G144:I144"/>
    <mergeCell ref="B124:C124"/>
    <mergeCell ref="C128:I128"/>
    <mergeCell ref="B115:I115"/>
    <mergeCell ref="B114:I114"/>
    <mergeCell ref="B116:I116"/>
  </mergeCells>
  <phoneticPr fontId="6" type="noConversion"/>
  <conditionalFormatting sqref="G176:H176">
    <cfRule type="cellIs" dxfId="2" priority="1" operator="greaterThan">
      <formula>#REF!</formula>
    </cfRule>
    <cfRule type="cellIs" dxfId="1" priority="2" operator="lessThan">
      <formula>0</formula>
    </cfRule>
  </conditionalFormatting>
  <dataValidations count="13">
    <dataValidation type="textLength" allowBlank="1" showInputMessage="1" showErrorMessage="1" error="Dieses Feld ist auf 250 Zeichen begrenzt!" sqref="B202 B207">
      <formula1>0</formula1>
      <formula2>250</formula2>
    </dataValidation>
    <dataValidation type="decimal" allowBlank="1" showInputMessage="1" showErrorMessage="1" error="Bitte tragen Sie hier eine Zahl bis maximal 11 Monate ein." sqref="F45">
      <formula1>0</formula1>
      <formula2>11</formula2>
    </dataValidation>
    <dataValidation type="textLength" allowBlank="1" showInputMessage="1" showErrorMessage="1" error="Die Länge dieses Textfeldes ist begrenzt!_x000a_Bitte beschränken Sie sich auf maximal 100 Zeichen!" sqref="D27:D30 D26:I26 D72:D75 D68 D88:I88 D91:I91 D77:I84">
      <formula1>0</formula1>
      <formula2>100</formula2>
    </dataValidation>
    <dataValidation type="textLength" allowBlank="1" showInputMessage="1" showErrorMessage="1" error="Die Länge dieses Textfeldes ist begrenzt!_x000a_Bitte beschränken Sie sich auf maximal 50 Zeichen!" sqref="F96:I98">
      <formula1>0</formula1>
      <formula2>50</formula2>
    </dataValidation>
    <dataValidation type="whole" allowBlank="1" showInputMessage="1" showErrorMessage="1" error="Bitte geben Sie eine ganze Zahl an._x000a__x000a_Bitte beachten Sie, dass Sie mit Ihrem beruflichen Weiterbildungsangebot mindestens 3 Jahre am Markt sein müssen." sqref="D45">
      <formula1>3</formula1>
      <formula2>500</formula2>
    </dataValidation>
    <dataValidation allowBlank="1" showInputMessage="1" showErrorMessage="1" error="Die Anzahl der erwerbstätigen Kursteilnehmer/innen kann die Anzahl der Kursteilnehmer/innen insgesamt nicht übersteigen._x000a__x000a_Bitte überprüfen Sie Ihre Eingaben." sqref="G183:H184"/>
    <dataValidation operator="equal" allowBlank="1" showInputMessage="1" showErrorMessage="1" error="Die Anzahl der weiblichen Kursteilnehmerinnen muss die Differenz aus der Anzahl der Kursteilnehmer/innen insgesamt und der Anzahl der männlichen Kursteilnehmer ergeben. _x000a__x000a_Bitte überprüfen Sie Ihre Eingaben." sqref="H176"/>
    <dataValidation type="decimal" operator="lessThanOrEqual" allowBlank="1" showInputMessage="1" showErrorMessage="1" error="Die Angabe kann maximal 100% betragen._x000a__x000a_Bitte überprüfen Sie Ihre Angabe." sqref="G211:H211 G220:H220 G226:H226">
      <formula1>1</formula1>
    </dataValidation>
    <dataValidation type="list" allowBlank="1" showInputMessage="1" showErrorMessage="1" error="Bitte suchen Sie sich eine Antwort mithilfe des DropDown-Menüs aus!" sqref="D69:I69">
      <formula1>$K$305:$K$329</formula1>
    </dataValidation>
    <dataValidation operator="equal" allowBlank="1" showInputMessage="1" showErrorMessage="1" error="Die Anzahl der männlichen Kursteilnehmer muss die Differenz aus der Anzahl der Kursteilnehmer/innen insgesamt und der Anzahl der weiblichen Kursteilnehmerinnen ergeben. _x000a__x000a_Bitte überprüfen Sie Ihre Eingaben." sqref="G176"/>
    <dataValidation type="whole" showInputMessage="1" showErrorMessage="1" error="Die Anzahl der weiblichen Teilnehmerinnen mit Stammblattdaten kann die Anzahl der weiblichen Teilnehmerinnen inklusive Mehrfachteilnahmen nicht übersteigen._x000a__x000a_Bitte überprüfen Sie Ihre Eingaben." sqref="H186">
      <formula1>0</formula1>
      <formula2>H176</formula2>
    </dataValidation>
    <dataValidation type="whole" showInputMessage="1" showErrorMessage="1" error="Die Anzahl der männlichen Teilnehmer mit Stammblattdaten kann die Anzahl der männlichen Teilnehmer inklusive Mehrfachteilnahmen nicht übersteigen._x000a__x000a_Bitte überprüfen Sie Ihre Eingaben." sqref="G186">
      <formula1>0</formula1>
      <formula2>G176</formula2>
    </dataValidation>
    <dataValidation type="whole" allowBlank="1" showInputMessage="1" showErrorMessage="1" error="Die Anzahl der erwerbstätigen Kursteilnehmer/innen kann die Anzahl der Kursteilnehmer/innen insgesamt nicht übersteigen._x000a__x000a_Bitte überprüfen Sie Ihre Eingaben." sqref="G174:H174">
      <formula1>0</formula1>
      <formula2>#REF!</formula2>
    </dataValidation>
  </dataValidations>
  <printOptions horizontalCentered="1"/>
  <pageMargins left="0.78740157480314965" right="0.59055118110236227" top="0.59055118110236227" bottom="0.59055118110236227" header="0.51181102362204722" footer="0.51181102362204722"/>
  <pageSetup paperSize="9" scale="77" fitToHeight="0" orientation="portrait" r:id="rId2"/>
  <headerFooter>
    <oddFooter>&amp;LAntrag Betriebliche Weiterbildung&amp;RSeite &amp;P von &amp;N</oddFooter>
  </headerFooter>
  <rowBreaks count="10" manualBreakCount="10">
    <brk id="33" max="16383" man="1"/>
    <brk id="74" max="16383" man="1"/>
    <brk id="106" max="16383" man="1"/>
    <brk id="124" max="16383" man="1"/>
    <brk id="157" max="16383" man="1"/>
    <brk id="180" max="16383" man="1"/>
    <brk id="200" max="16383" man="1"/>
    <brk id="228" max="16383" man="1"/>
    <brk id="261" max="16383" man="1"/>
    <brk id="286"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31" r:id="rId5" name="Check Box 7">
              <controlPr locked="0" defaultSize="0" autoFill="0" autoLine="0" autoPict="0">
                <anchor moveWithCells="1">
                  <from>
                    <xdr:col>1</xdr:col>
                    <xdr:colOff>215900</xdr:colOff>
                    <xdr:row>55</xdr:row>
                    <xdr:rowOff>25400</xdr:rowOff>
                  </from>
                  <to>
                    <xdr:col>1</xdr:col>
                    <xdr:colOff>450850</xdr:colOff>
                    <xdr:row>55</xdr:row>
                    <xdr:rowOff>196850</xdr:rowOff>
                  </to>
                </anchor>
              </controlPr>
            </control>
          </mc:Choice>
        </mc:AlternateContent>
        <mc:AlternateContent xmlns:mc="http://schemas.openxmlformats.org/markup-compatibility/2006">
          <mc:Choice Requires="x14">
            <control shapeId="1032" r:id="rId6" name="Check Box 8">
              <controlPr locked="0" defaultSize="0" autoFill="0" autoLine="0" autoPict="0">
                <anchor moveWithCells="1">
                  <from>
                    <xdr:col>1</xdr:col>
                    <xdr:colOff>215900</xdr:colOff>
                    <xdr:row>56</xdr:row>
                    <xdr:rowOff>25400</xdr:rowOff>
                  </from>
                  <to>
                    <xdr:col>1</xdr:col>
                    <xdr:colOff>450850</xdr:colOff>
                    <xdr:row>56</xdr:row>
                    <xdr:rowOff>190500</xdr:rowOff>
                  </to>
                </anchor>
              </controlPr>
            </control>
          </mc:Choice>
        </mc:AlternateContent>
        <mc:AlternateContent xmlns:mc="http://schemas.openxmlformats.org/markup-compatibility/2006">
          <mc:Choice Requires="x14">
            <control shapeId="1305" r:id="rId7" name="Check Box 281">
              <controlPr locked="0" defaultSize="0" autoFill="0" autoLine="0" autoPict="0">
                <anchor moveWithCells="1">
                  <from>
                    <xdr:col>1</xdr:col>
                    <xdr:colOff>215900</xdr:colOff>
                    <xdr:row>121</xdr:row>
                    <xdr:rowOff>1473200</xdr:rowOff>
                  </from>
                  <to>
                    <xdr:col>1</xdr:col>
                    <xdr:colOff>450850</xdr:colOff>
                    <xdr:row>122</xdr:row>
                    <xdr:rowOff>254000</xdr:rowOff>
                  </to>
                </anchor>
              </controlPr>
            </control>
          </mc:Choice>
        </mc:AlternateContent>
        <mc:AlternateContent xmlns:mc="http://schemas.openxmlformats.org/markup-compatibility/2006">
          <mc:Choice Requires="x14">
            <control shapeId="1323" r:id="rId8" name="Check Box 299">
              <controlPr locked="0" defaultSize="0" autoFill="0" autoLine="0" autoPict="0">
                <anchor moveWithCells="1">
                  <from>
                    <xdr:col>1</xdr:col>
                    <xdr:colOff>215900</xdr:colOff>
                    <xdr:row>122</xdr:row>
                    <xdr:rowOff>152400</xdr:rowOff>
                  </from>
                  <to>
                    <xdr:col>1</xdr:col>
                    <xdr:colOff>450850</xdr:colOff>
                    <xdr:row>123</xdr:row>
                    <xdr:rowOff>311150</xdr:rowOff>
                  </to>
                </anchor>
              </controlPr>
            </control>
          </mc:Choice>
        </mc:AlternateContent>
        <mc:AlternateContent xmlns:mc="http://schemas.openxmlformats.org/markup-compatibility/2006">
          <mc:Choice Requires="x14">
            <control shapeId="1351" r:id="rId9" name="Check Box 327">
              <controlPr locked="0" defaultSize="0" autoFill="0" autoLine="0" autoPict="0">
                <anchor moveWithCells="1">
                  <from>
                    <xdr:col>8</xdr:col>
                    <xdr:colOff>609600</xdr:colOff>
                    <xdr:row>204</xdr:row>
                    <xdr:rowOff>260350</xdr:rowOff>
                  </from>
                  <to>
                    <xdr:col>9</xdr:col>
                    <xdr:colOff>6350</xdr:colOff>
                    <xdr:row>206</xdr:row>
                    <xdr:rowOff>6350</xdr:rowOff>
                  </to>
                </anchor>
              </controlPr>
            </control>
          </mc:Choice>
        </mc:AlternateContent>
        <mc:AlternateContent xmlns:mc="http://schemas.openxmlformats.org/markup-compatibility/2006">
          <mc:Choice Requires="x14">
            <control shapeId="1353" r:id="rId10" name="Check Box 329">
              <controlPr locked="0" defaultSize="0" autoFill="0" autoLine="0" autoPict="0">
                <anchor moveWithCells="1">
                  <from>
                    <xdr:col>7</xdr:col>
                    <xdr:colOff>825500</xdr:colOff>
                    <xdr:row>204</xdr:row>
                    <xdr:rowOff>184150</xdr:rowOff>
                  </from>
                  <to>
                    <xdr:col>8</xdr:col>
                    <xdr:colOff>273050</xdr:colOff>
                    <xdr:row>206</xdr:row>
                    <xdr:rowOff>114300</xdr:rowOff>
                  </to>
                </anchor>
              </controlPr>
            </control>
          </mc:Choice>
        </mc:AlternateContent>
        <mc:AlternateContent xmlns:mc="http://schemas.openxmlformats.org/markup-compatibility/2006">
          <mc:Choice Requires="x14">
            <control shapeId="1354" r:id="rId11" name="Check Box 330">
              <controlPr locked="0" defaultSize="0" autoFill="0" autoLine="0" autoPict="0">
                <anchor moveWithCells="1">
                  <from>
                    <xdr:col>1</xdr:col>
                    <xdr:colOff>215900</xdr:colOff>
                    <xdr:row>36</xdr:row>
                    <xdr:rowOff>25400</xdr:rowOff>
                  </from>
                  <to>
                    <xdr:col>1</xdr:col>
                    <xdr:colOff>450850</xdr:colOff>
                    <xdr:row>36</xdr:row>
                    <xdr:rowOff>184150</xdr:rowOff>
                  </to>
                </anchor>
              </controlPr>
            </control>
          </mc:Choice>
        </mc:AlternateContent>
        <mc:AlternateContent xmlns:mc="http://schemas.openxmlformats.org/markup-compatibility/2006">
          <mc:Choice Requires="x14">
            <control shapeId="1356" r:id="rId12" name="Check Box 332">
              <controlPr locked="0" defaultSize="0" autoFill="0" autoLine="0" autoPict="0">
                <anchor moveWithCells="1">
                  <from>
                    <xdr:col>1</xdr:col>
                    <xdr:colOff>215900</xdr:colOff>
                    <xdr:row>38</xdr:row>
                    <xdr:rowOff>25400</xdr:rowOff>
                  </from>
                  <to>
                    <xdr:col>1</xdr:col>
                    <xdr:colOff>450850</xdr:colOff>
                    <xdr:row>39</xdr:row>
                    <xdr:rowOff>0</xdr:rowOff>
                  </to>
                </anchor>
              </controlPr>
            </control>
          </mc:Choice>
        </mc:AlternateContent>
        <mc:AlternateContent xmlns:mc="http://schemas.openxmlformats.org/markup-compatibility/2006">
          <mc:Choice Requires="x14">
            <control shapeId="1358" r:id="rId13" name="Check Box 334">
              <controlPr locked="0" defaultSize="0" autoFill="0" autoLine="0" autoPict="0">
                <anchor moveWithCells="1">
                  <from>
                    <xdr:col>1</xdr:col>
                    <xdr:colOff>215900</xdr:colOff>
                    <xdr:row>40</xdr:row>
                    <xdr:rowOff>6350</xdr:rowOff>
                  </from>
                  <to>
                    <xdr:col>1</xdr:col>
                    <xdr:colOff>457200</xdr:colOff>
                    <xdr:row>41</xdr:row>
                    <xdr:rowOff>0</xdr:rowOff>
                  </to>
                </anchor>
              </controlPr>
            </control>
          </mc:Choice>
        </mc:AlternateContent>
        <mc:AlternateContent xmlns:mc="http://schemas.openxmlformats.org/markup-compatibility/2006">
          <mc:Choice Requires="x14">
            <control shapeId="1359" r:id="rId14" name="Check Box 335">
              <controlPr locked="0" defaultSize="0" autoFill="0" autoLine="0" autoPict="0">
                <anchor moveWithCells="1">
                  <from>
                    <xdr:col>1</xdr:col>
                    <xdr:colOff>215900</xdr:colOff>
                    <xdr:row>50</xdr:row>
                    <xdr:rowOff>25400</xdr:rowOff>
                  </from>
                  <to>
                    <xdr:col>1</xdr:col>
                    <xdr:colOff>450850</xdr:colOff>
                    <xdr:row>50</xdr:row>
                    <xdr:rowOff>184150</xdr:rowOff>
                  </to>
                </anchor>
              </controlPr>
            </control>
          </mc:Choice>
        </mc:AlternateContent>
        <mc:AlternateContent xmlns:mc="http://schemas.openxmlformats.org/markup-compatibility/2006">
          <mc:Choice Requires="x14">
            <control shapeId="1360" r:id="rId15" name="Check Box 336">
              <controlPr locked="0" defaultSize="0" autoFill="0" autoLine="0" autoPict="0">
                <anchor moveWithCells="1">
                  <from>
                    <xdr:col>1</xdr:col>
                    <xdr:colOff>215900</xdr:colOff>
                    <xdr:row>51</xdr:row>
                    <xdr:rowOff>25400</xdr:rowOff>
                  </from>
                  <to>
                    <xdr:col>1</xdr:col>
                    <xdr:colOff>431800</xdr:colOff>
                    <xdr:row>51</xdr:row>
                    <xdr:rowOff>184150</xdr:rowOff>
                  </to>
                </anchor>
              </controlPr>
            </control>
          </mc:Choice>
        </mc:AlternateContent>
        <mc:AlternateContent xmlns:mc="http://schemas.openxmlformats.org/markup-compatibility/2006">
          <mc:Choice Requires="x14">
            <control shapeId="1362" r:id="rId16" name="Check Box 338">
              <controlPr locked="0" defaultSize="0" autoFill="0" autoLine="0" autoPict="0">
                <anchor moveWithCells="1">
                  <from>
                    <xdr:col>1</xdr:col>
                    <xdr:colOff>184150</xdr:colOff>
                    <xdr:row>92</xdr:row>
                    <xdr:rowOff>76200</xdr:rowOff>
                  </from>
                  <to>
                    <xdr:col>1</xdr:col>
                    <xdr:colOff>406400</xdr:colOff>
                    <xdr:row>92</xdr:row>
                    <xdr:rowOff>241300</xdr:rowOff>
                  </to>
                </anchor>
              </controlPr>
            </control>
          </mc:Choice>
        </mc:AlternateContent>
        <mc:AlternateContent xmlns:mc="http://schemas.openxmlformats.org/markup-compatibility/2006">
          <mc:Choice Requires="x14">
            <control shapeId="1363" r:id="rId17" name="Check Box 339">
              <controlPr locked="0" defaultSize="0" autoFill="0" autoLine="0" autoPict="0">
                <anchor moveWithCells="1">
                  <from>
                    <xdr:col>1</xdr:col>
                    <xdr:colOff>184150</xdr:colOff>
                    <xdr:row>93</xdr:row>
                    <xdr:rowOff>88900</xdr:rowOff>
                  </from>
                  <to>
                    <xdr:col>1</xdr:col>
                    <xdr:colOff>406400</xdr:colOff>
                    <xdr:row>93</xdr:row>
                    <xdr:rowOff>260350</xdr:rowOff>
                  </to>
                </anchor>
              </controlPr>
            </control>
          </mc:Choice>
        </mc:AlternateContent>
        <mc:AlternateContent xmlns:mc="http://schemas.openxmlformats.org/markup-compatibility/2006">
          <mc:Choice Requires="x14">
            <control shapeId="1364" r:id="rId18" name="Check Box 340">
              <controlPr locked="0" defaultSize="0" autoFill="0" autoLine="0" autoPict="0">
                <anchor moveWithCells="1">
                  <from>
                    <xdr:col>1</xdr:col>
                    <xdr:colOff>184150</xdr:colOff>
                    <xdr:row>94</xdr:row>
                    <xdr:rowOff>88900</xdr:rowOff>
                  </from>
                  <to>
                    <xdr:col>1</xdr:col>
                    <xdr:colOff>406400</xdr:colOff>
                    <xdr:row>94</xdr:row>
                    <xdr:rowOff>260350</xdr:rowOff>
                  </to>
                </anchor>
              </controlPr>
            </control>
          </mc:Choice>
        </mc:AlternateContent>
        <mc:AlternateContent xmlns:mc="http://schemas.openxmlformats.org/markup-compatibility/2006">
          <mc:Choice Requires="x14">
            <control shapeId="1365" r:id="rId19" name="Check Box 341">
              <controlPr locked="0" defaultSize="0" autoFill="0" autoLine="0" autoPict="0">
                <anchor moveWithCells="1">
                  <from>
                    <xdr:col>1</xdr:col>
                    <xdr:colOff>215900</xdr:colOff>
                    <xdr:row>117</xdr:row>
                    <xdr:rowOff>6350</xdr:rowOff>
                  </from>
                  <to>
                    <xdr:col>1</xdr:col>
                    <xdr:colOff>450850</xdr:colOff>
                    <xdr:row>117</xdr:row>
                    <xdr:rowOff>190500</xdr:rowOff>
                  </to>
                </anchor>
              </controlPr>
            </control>
          </mc:Choice>
        </mc:AlternateContent>
        <mc:AlternateContent xmlns:mc="http://schemas.openxmlformats.org/markup-compatibility/2006">
          <mc:Choice Requires="x14">
            <control shapeId="1366" r:id="rId20" name="Check Box 342">
              <controlPr locked="0" defaultSize="0" autoFill="0" autoLine="0" autoPict="0">
                <anchor moveWithCells="1">
                  <from>
                    <xdr:col>1</xdr:col>
                    <xdr:colOff>215900</xdr:colOff>
                    <xdr:row>118</xdr:row>
                    <xdr:rowOff>6350</xdr:rowOff>
                  </from>
                  <to>
                    <xdr:col>1</xdr:col>
                    <xdr:colOff>450850</xdr:colOff>
                    <xdr:row>118</xdr:row>
                    <xdr:rowOff>190500</xdr:rowOff>
                  </to>
                </anchor>
              </controlPr>
            </control>
          </mc:Choice>
        </mc:AlternateContent>
        <mc:AlternateContent xmlns:mc="http://schemas.openxmlformats.org/markup-compatibility/2006">
          <mc:Choice Requires="x14">
            <control shapeId="1375" r:id="rId21" name="Check Box 351">
              <controlPr locked="0" defaultSize="0" autoFill="0" autoLine="0" autoPict="0">
                <anchor moveWithCells="1">
                  <from>
                    <xdr:col>0</xdr:col>
                    <xdr:colOff>571500</xdr:colOff>
                    <xdr:row>213</xdr:row>
                    <xdr:rowOff>463550</xdr:rowOff>
                  </from>
                  <to>
                    <xdr:col>1</xdr:col>
                    <xdr:colOff>190500</xdr:colOff>
                    <xdr:row>214</xdr:row>
                    <xdr:rowOff>215900</xdr:rowOff>
                  </to>
                </anchor>
              </controlPr>
            </control>
          </mc:Choice>
        </mc:AlternateContent>
        <mc:AlternateContent xmlns:mc="http://schemas.openxmlformats.org/markup-compatibility/2006">
          <mc:Choice Requires="x14">
            <control shapeId="1377" r:id="rId22" name="Check Box 353">
              <controlPr locked="0" defaultSize="0" autoFill="0" autoLine="0" autoPict="0">
                <anchor moveWithCells="1">
                  <from>
                    <xdr:col>0</xdr:col>
                    <xdr:colOff>571500</xdr:colOff>
                    <xdr:row>214</xdr:row>
                    <xdr:rowOff>717550</xdr:rowOff>
                  </from>
                  <to>
                    <xdr:col>1</xdr:col>
                    <xdr:colOff>190500</xdr:colOff>
                    <xdr:row>215</xdr:row>
                    <xdr:rowOff>184150</xdr:rowOff>
                  </to>
                </anchor>
              </controlPr>
            </control>
          </mc:Choice>
        </mc:AlternateContent>
        <mc:AlternateContent xmlns:mc="http://schemas.openxmlformats.org/markup-compatibility/2006">
          <mc:Choice Requires="x14">
            <control shapeId="1378" r:id="rId23" name="Check Box 354">
              <controlPr locked="0" defaultSize="0" autoFill="0" autoLine="0" autoPict="0">
                <anchor moveWithCells="1">
                  <from>
                    <xdr:col>0</xdr:col>
                    <xdr:colOff>571500</xdr:colOff>
                    <xdr:row>218</xdr:row>
                    <xdr:rowOff>482600</xdr:rowOff>
                  </from>
                  <to>
                    <xdr:col>1</xdr:col>
                    <xdr:colOff>190500</xdr:colOff>
                    <xdr:row>219</xdr:row>
                    <xdr:rowOff>215900</xdr:rowOff>
                  </to>
                </anchor>
              </controlPr>
            </control>
          </mc:Choice>
        </mc:AlternateContent>
        <mc:AlternateContent xmlns:mc="http://schemas.openxmlformats.org/markup-compatibility/2006">
          <mc:Choice Requires="x14">
            <control shapeId="1379" r:id="rId24" name="Check Box 355">
              <controlPr locked="0" defaultSize="0" autoFill="0" autoLine="0" autoPict="0">
                <anchor moveWithCells="1">
                  <from>
                    <xdr:col>0</xdr:col>
                    <xdr:colOff>571500</xdr:colOff>
                    <xdr:row>219</xdr:row>
                    <xdr:rowOff>698500</xdr:rowOff>
                  </from>
                  <to>
                    <xdr:col>1</xdr:col>
                    <xdr:colOff>190500</xdr:colOff>
                    <xdr:row>220</xdr:row>
                    <xdr:rowOff>190500</xdr:rowOff>
                  </to>
                </anchor>
              </controlPr>
            </control>
          </mc:Choice>
        </mc:AlternateContent>
        <mc:AlternateContent xmlns:mc="http://schemas.openxmlformats.org/markup-compatibility/2006">
          <mc:Choice Requires="x14">
            <control shapeId="1380" r:id="rId25" name="Check Box 356">
              <controlPr locked="0" defaultSize="0" autoFill="0" autoLine="0" autoPict="0">
                <anchor moveWithCells="1">
                  <from>
                    <xdr:col>0</xdr:col>
                    <xdr:colOff>266700</xdr:colOff>
                    <xdr:row>298</xdr:row>
                    <xdr:rowOff>0</xdr:rowOff>
                  </from>
                  <to>
                    <xdr:col>0</xdr:col>
                    <xdr:colOff>463550</xdr:colOff>
                    <xdr:row>298</xdr:row>
                    <xdr:rowOff>215900</xdr:rowOff>
                  </to>
                </anchor>
              </controlPr>
            </control>
          </mc:Choice>
        </mc:AlternateContent>
        <mc:AlternateContent xmlns:mc="http://schemas.openxmlformats.org/markup-compatibility/2006">
          <mc:Choice Requires="x14">
            <control shapeId="1381" r:id="rId26" name="Check Box 357">
              <controlPr locked="0" defaultSize="0" autoFill="0" autoLine="0" autoPict="0">
                <anchor moveWithCells="1">
                  <from>
                    <xdr:col>0</xdr:col>
                    <xdr:colOff>266700</xdr:colOff>
                    <xdr:row>299</xdr:row>
                    <xdr:rowOff>6350</xdr:rowOff>
                  </from>
                  <to>
                    <xdr:col>0</xdr:col>
                    <xdr:colOff>463550</xdr:colOff>
                    <xdr:row>299</xdr:row>
                    <xdr:rowOff>215900</xdr:rowOff>
                  </to>
                </anchor>
              </controlPr>
            </control>
          </mc:Choice>
        </mc:AlternateContent>
        <mc:AlternateContent xmlns:mc="http://schemas.openxmlformats.org/markup-compatibility/2006">
          <mc:Choice Requires="x14">
            <control shapeId="1383" r:id="rId27" name="Check Box 359">
              <controlPr locked="0" defaultSize="0" autoFill="0" autoLine="0" autoPict="0">
                <anchor moveWithCells="1">
                  <from>
                    <xdr:col>0</xdr:col>
                    <xdr:colOff>266700</xdr:colOff>
                    <xdr:row>296</xdr:row>
                    <xdr:rowOff>260350</xdr:rowOff>
                  </from>
                  <to>
                    <xdr:col>0</xdr:col>
                    <xdr:colOff>463550</xdr:colOff>
                    <xdr:row>297</xdr:row>
                    <xdr:rowOff>190500</xdr:rowOff>
                  </to>
                </anchor>
              </controlPr>
            </control>
          </mc:Choice>
        </mc:AlternateContent>
        <mc:AlternateContent xmlns:mc="http://schemas.openxmlformats.org/markup-compatibility/2006">
          <mc:Choice Requires="x14">
            <control shapeId="1384" r:id="rId28" name="Check Box 360">
              <controlPr locked="0" defaultSize="0" autoFill="0" autoLine="0" autoPict="0">
                <anchor moveWithCells="1">
                  <from>
                    <xdr:col>1</xdr:col>
                    <xdr:colOff>215900</xdr:colOff>
                    <xdr:row>133</xdr:row>
                    <xdr:rowOff>25400</xdr:rowOff>
                  </from>
                  <to>
                    <xdr:col>1</xdr:col>
                    <xdr:colOff>431800</xdr:colOff>
                    <xdr:row>134</xdr:row>
                    <xdr:rowOff>0</xdr:rowOff>
                  </to>
                </anchor>
              </controlPr>
            </control>
          </mc:Choice>
        </mc:AlternateContent>
        <mc:AlternateContent xmlns:mc="http://schemas.openxmlformats.org/markup-compatibility/2006">
          <mc:Choice Requires="x14">
            <control shapeId="1385" r:id="rId29" name="Check Box 361">
              <controlPr locked="0" defaultSize="0" autoFill="0" autoLine="0" autoPict="0">
                <anchor moveWithCells="1">
                  <from>
                    <xdr:col>1</xdr:col>
                    <xdr:colOff>215900</xdr:colOff>
                    <xdr:row>134</xdr:row>
                    <xdr:rowOff>101600</xdr:rowOff>
                  </from>
                  <to>
                    <xdr:col>1</xdr:col>
                    <xdr:colOff>431800</xdr:colOff>
                    <xdr:row>134</xdr:row>
                    <xdr:rowOff>387350</xdr:rowOff>
                  </to>
                </anchor>
              </controlPr>
            </control>
          </mc:Choice>
        </mc:AlternateContent>
        <mc:AlternateContent xmlns:mc="http://schemas.openxmlformats.org/markup-compatibility/2006">
          <mc:Choice Requires="x14">
            <control shapeId="1386" r:id="rId30" name="Check Box 362">
              <controlPr locked="0" defaultSize="0" autoFill="0" autoLine="0" autoPict="0">
                <anchor moveWithCells="1">
                  <from>
                    <xdr:col>1</xdr:col>
                    <xdr:colOff>215900</xdr:colOff>
                    <xdr:row>125</xdr:row>
                    <xdr:rowOff>488950</xdr:rowOff>
                  </from>
                  <to>
                    <xdr:col>1</xdr:col>
                    <xdr:colOff>527050</xdr:colOff>
                    <xdr:row>126</xdr:row>
                    <xdr:rowOff>215900</xdr:rowOff>
                  </to>
                </anchor>
              </controlPr>
            </control>
          </mc:Choice>
        </mc:AlternateContent>
        <mc:AlternateContent xmlns:mc="http://schemas.openxmlformats.org/markup-compatibility/2006">
          <mc:Choice Requires="x14">
            <control shapeId="1387" r:id="rId31" name="Check Box 363">
              <controlPr locked="0" defaultSize="0" autoFill="0" autoLine="0" autoPict="0">
                <anchor moveWithCells="1">
                  <from>
                    <xdr:col>1</xdr:col>
                    <xdr:colOff>215900</xdr:colOff>
                    <xdr:row>128</xdr:row>
                    <xdr:rowOff>25400</xdr:rowOff>
                  </from>
                  <to>
                    <xdr:col>1</xdr:col>
                    <xdr:colOff>527050</xdr:colOff>
                    <xdr:row>129</xdr:row>
                    <xdr:rowOff>292100</xdr:rowOff>
                  </to>
                </anchor>
              </controlPr>
            </control>
          </mc:Choice>
        </mc:AlternateContent>
        <mc:AlternateContent xmlns:mc="http://schemas.openxmlformats.org/markup-compatibility/2006">
          <mc:Choice Requires="x14">
            <control shapeId="1392" r:id="rId32" name="Check Box 368">
              <controlPr locked="0" defaultSize="0" autoFill="0" autoLine="0" autoPict="0">
                <anchor moveWithCells="1">
                  <from>
                    <xdr:col>1</xdr:col>
                    <xdr:colOff>215900</xdr:colOff>
                    <xdr:row>60</xdr:row>
                    <xdr:rowOff>25400</xdr:rowOff>
                  </from>
                  <to>
                    <xdr:col>1</xdr:col>
                    <xdr:colOff>450850</xdr:colOff>
                    <xdr:row>60</xdr:row>
                    <xdr:rowOff>196850</xdr:rowOff>
                  </to>
                </anchor>
              </controlPr>
            </control>
          </mc:Choice>
        </mc:AlternateContent>
        <mc:AlternateContent xmlns:mc="http://schemas.openxmlformats.org/markup-compatibility/2006">
          <mc:Choice Requires="x14">
            <control shapeId="1393" r:id="rId33" name="Check Box 369">
              <controlPr locked="0" defaultSize="0" autoFill="0" autoLine="0" autoPict="0">
                <anchor moveWithCells="1">
                  <from>
                    <xdr:col>1</xdr:col>
                    <xdr:colOff>215900</xdr:colOff>
                    <xdr:row>61</xdr:row>
                    <xdr:rowOff>25400</xdr:rowOff>
                  </from>
                  <to>
                    <xdr:col>1</xdr:col>
                    <xdr:colOff>450850</xdr:colOff>
                    <xdr:row>61</xdr:row>
                    <xdr:rowOff>190500</xdr:rowOff>
                  </to>
                </anchor>
              </controlPr>
            </control>
          </mc:Choice>
        </mc:AlternateContent>
        <mc:AlternateContent xmlns:mc="http://schemas.openxmlformats.org/markup-compatibility/2006">
          <mc:Choice Requires="x14">
            <control shapeId="1396" r:id="rId34" name="Check Box 372">
              <controlPr locked="0" defaultSize="0" autoFill="0" autoLine="0" autoPict="0">
                <anchor moveWithCells="1">
                  <from>
                    <xdr:col>1</xdr:col>
                    <xdr:colOff>215900</xdr:colOff>
                    <xdr:row>85</xdr:row>
                    <xdr:rowOff>6350</xdr:rowOff>
                  </from>
                  <to>
                    <xdr:col>1</xdr:col>
                    <xdr:colOff>450850</xdr:colOff>
                    <xdr:row>85</xdr:row>
                    <xdr:rowOff>184150</xdr:rowOff>
                  </to>
                </anchor>
              </controlPr>
            </control>
          </mc:Choice>
        </mc:AlternateContent>
        <mc:AlternateContent xmlns:mc="http://schemas.openxmlformats.org/markup-compatibility/2006">
          <mc:Choice Requires="x14">
            <control shapeId="1397" r:id="rId35" name="Check Box 373">
              <controlPr locked="0" defaultSize="0" autoFill="0" autoLine="0" autoPict="0">
                <anchor moveWithCells="1">
                  <from>
                    <xdr:col>1</xdr:col>
                    <xdr:colOff>215900</xdr:colOff>
                    <xdr:row>86</xdr:row>
                    <xdr:rowOff>88900</xdr:rowOff>
                  </from>
                  <to>
                    <xdr:col>1</xdr:col>
                    <xdr:colOff>450850</xdr:colOff>
                    <xdr:row>86</xdr:row>
                    <xdr:rowOff>241300</xdr:rowOff>
                  </to>
                </anchor>
              </controlPr>
            </control>
          </mc:Choice>
        </mc:AlternateContent>
        <mc:AlternateContent xmlns:mc="http://schemas.openxmlformats.org/markup-compatibility/2006">
          <mc:Choice Requires="x14">
            <control shapeId="1400" r:id="rId36" name="Check Box 376">
              <controlPr locked="0" defaultSize="0" autoFill="0" autoLine="0" autoPict="0">
                <anchor moveWithCells="1">
                  <from>
                    <xdr:col>0</xdr:col>
                    <xdr:colOff>571500</xdr:colOff>
                    <xdr:row>224</xdr:row>
                    <xdr:rowOff>622300</xdr:rowOff>
                  </from>
                  <to>
                    <xdr:col>1</xdr:col>
                    <xdr:colOff>190500</xdr:colOff>
                    <xdr:row>225</xdr:row>
                    <xdr:rowOff>215900</xdr:rowOff>
                  </to>
                </anchor>
              </controlPr>
            </control>
          </mc:Choice>
        </mc:AlternateContent>
        <mc:AlternateContent xmlns:mc="http://schemas.openxmlformats.org/markup-compatibility/2006">
          <mc:Choice Requires="x14">
            <control shapeId="1401" r:id="rId37" name="Check Box 377">
              <controlPr locked="0" defaultSize="0" autoFill="0" autoLine="0" autoPict="0">
                <anchor moveWithCells="1">
                  <from>
                    <xdr:col>0</xdr:col>
                    <xdr:colOff>571500</xdr:colOff>
                    <xdr:row>226</xdr:row>
                    <xdr:rowOff>0</xdr:rowOff>
                  </from>
                  <to>
                    <xdr:col>1</xdr:col>
                    <xdr:colOff>190500</xdr:colOff>
                    <xdr:row>226</xdr:row>
                    <xdr:rowOff>190500</xdr:rowOff>
                  </to>
                </anchor>
              </controlPr>
            </control>
          </mc:Choice>
        </mc:AlternateContent>
        <mc:AlternateContent xmlns:mc="http://schemas.openxmlformats.org/markup-compatibility/2006">
          <mc:Choice Requires="x14">
            <control shapeId="1406" r:id="rId38" name="Check Box 382">
              <controlPr locked="0" defaultSize="0" autoFill="0" autoLine="0" autoPict="0">
                <anchor moveWithCells="1">
                  <from>
                    <xdr:col>1</xdr:col>
                    <xdr:colOff>215900</xdr:colOff>
                    <xdr:row>65</xdr:row>
                    <xdr:rowOff>25400</xdr:rowOff>
                  </from>
                  <to>
                    <xdr:col>1</xdr:col>
                    <xdr:colOff>450850</xdr:colOff>
                    <xdr:row>65</xdr:row>
                    <xdr:rowOff>196850</xdr:rowOff>
                  </to>
                </anchor>
              </controlPr>
            </control>
          </mc:Choice>
        </mc:AlternateContent>
        <mc:AlternateContent xmlns:mc="http://schemas.openxmlformats.org/markup-compatibility/2006">
          <mc:Choice Requires="x14">
            <control shapeId="1407" r:id="rId39" name="Check Box 383">
              <controlPr locked="0" defaultSize="0" autoFill="0" autoLine="0" autoPict="0">
                <anchor moveWithCells="1">
                  <from>
                    <xdr:col>1</xdr:col>
                    <xdr:colOff>215900</xdr:colOff>
                    <xdr:row>66</xdr:row>
                    <xdr:rowOff>25400</xdr:rowOff>
                  </from>
                  <to>
                    <xdr:col>1</xdr:col>
                    <xdr:colOff>450850</xdr:colOff>
                    <xdr:row>66</xdr:row>
                    <xdr:rowOff>190500</xdr:rowOff>
                  </to>
                </anchor>
              </controlPr>
            </control>
          </mc:Choice>
        </mc:AlternateContent>
        <mc:AlternateContent xmlns:mc="http://schemas.openxmlformats.org/markup-compatibility/2006">
          <mc:Choice Requires="x14">
            <control shapeId="1408" r:id="rId40" name="Check Box 384">
              <controlPr locked="0" defaultSize="0" autoFill="0" autoLine="0" autoPict="0">
                <anchor moveWithCells="1">
                  <from>
                    <xdr:col>0</xdr:col>
                    <xdr:colOff>266700</xdr:colOff>
                    <xdr:row>300</xdr:row>
                    <xdr:rowOff>6350</xdr:rowOff>
                  </from>
                  <to>
                    <xdr:col>0</xdr:col>
                    <xdr:colOff>463550</xdr:colOff>
                    <xdr:row>300</xdr:row>
                    <xdr:rowOff>215900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U70"/>
  <sheetViews>
    <sheetView showGridLines="0" zoomScale="80" zoomScaleNormal="80" workbookViewId="0">
      <selection activeCell="G3" sqref="G3:H3"/>
    </sheetView>
  </sheetViews>
  <sheetFormatPr baseColWidth="10" defaultRowHeight="15.5"/>
  <cols>
    <col min="1" max="1" width="1.90625" style="7" customWidth="1"/>
    <col min="2" max="2" width="6.36328125" style="67" customWidth="1"/>
    <col min="3" max="3" width="55.08984375" style="67" customWidth="1"/>
    <col min="4" max="4" width="21.90625" style="67" customWidth="1"/>
    <col min="5" max="5" width="15" style="67" customWidth="1"/>
    <col min="6" max="6" width="16" style="67" customWidth="1"/>
    <col min="7" max="7" width="18.90625" style="67" customWidth="1"/>
    <col min="8" max="8" width="15.90625" style="67" customWidth="1"/>
    <col min="9" max="9" width="16.08984375" style="67" customWidth="1"/>
    <col min="10" max="10" width="17.08984375" style="67" customWidth="1"/>
    <col min="11" max="11" width="19.36328125" style="13" customWidth="1"/>
    <col min="12" max="12" width="2.90625" style="7" customWidth="1"/>
    <col min="13" max="13" width="27.6328125" style="3" hidden="1" customWidth="1"/>
    <col min="14" max="14" width="11.36328125" style="3"/>
    <col min="15" max="15" width="12" style="3" bestFit="1" customWidth="1"/>
    <col min="16" max="21" width="11.36328125" style="3"/>
  </cols>
  <sheetData>
    <row r="1" spans="1:21" s="53" customFormat="1" ht="27.75" customHeight="1">
      <c r="A1" s="161"/>
      <c r="B1" s="430" t="s">
        <v>197</v>
      </c>
      <c r="C1" s="430"/>
      <c r="D1" s="430"/>
      <c r="E1" s="430"/>
      <c r="F1" s="430"/>
      <c r="G1" s="430"/>
      <c r="H1" s="430"/>
      <c r="I1" s="430"/>
      <c r="J1" s="431"/>
      <c r="K1" s="252"/>
      <c r="L1" s="164"/>
      <c r="M1" s="52"/>
      <c r="N1" s="52"/>
      <c r="O1" s="52"/>
      <c r="P1" s="52"/>
      <c r="Q1" s="52"/>
      <c r="R1" s="52"/>
      <c r="S1" s="52"/>
      <c r="T1" s="52"/>
      <c r="U1" s="52"/>
    </row>
    <row r="2" spans="1:21" s="12" customFormat="1" ht="11.4" customHeight="1">
      <c r="A2" s="125"/>
      <c r="B2" s="165"/>
      <c r="C2" s="165"/>
      <c r="D2" s="165"/>
      <c r="E2" s="165"/>
      <c r="F2" s="165"/>
      <c r="G2" s="166"/>
      <c r="H2" s="166"/>
      <c r="I2" s="163"/>
      <c r="J2" s="163"/>
      <c r="K2" s="162"/>
      <c r="L2" s="167"/>
      <c r="M2" s="11"/>
      <c r="N2" s="11"/>
      <c r="O2" s="11"/>
      <c r="P2" s="11"/>
      <c r="Q2" s="11"/>
      <c r="R2" s="11"/>
      <c r="S2" s="11"/>
      <c r="T2" s="11"/>
      <c r="U2" s="11"/>
    </row>
    <row r="3" spans="1:21" s="12" customFormat="1" ht="27.75" customHeight="1">
      <c r="A3" s="125"/>
      <c r="B3" s="205"/>
      <c r="C3" s="172"/>
      <c r="D3" s="205"/>
      <c r="E3" s="172"/>
      <c r="F3" s="172"/>
      <c r="G3" s="433"/>
      <c r="H3" s="434"/>
      <c r="I3" s="251" t="s">
        <v>194</v>
      </c>
      <c r="J3" s="433"/>
      <c r="K3" s="434"/>
      <c r="L3" s="167"/>
      <c r="M3" s="11"/>
      <c r="N3" s="11"/>
      <c r="O3" s="11"/>
      <c r="P3" s="11"/>
      <c r="Q3" s="11"/>
      <c r="R3" s="11"/>
      <c r="S3" s="11"/>
      <c r="T3" s="11"/>
      <c r="U3" s="11"/>
    </row>
    <row r="4" spans="1:21" s="12" customFormat="1" ht="21.9" customHeight="1">
      <c r="A4" s="125"/>
      <c r="B4" s="172"/>
      <c r="C4" s="172"/>
      <c r="D4" s="172"/>
      <c r="E4" s="172"/>
      <c r="F4" s="172"/>
      <c r="G4" s="435" t="s">
        <v>195</v>
      </c>
      <c r="H4" s="435"/>
      <c r="I4" s="172"/>
      <c r="J4" s="435" t="s">
        <v>196</v>
      </c>
      <c r="K4" s="435"/>
      <c r="L4" s="167"/>
      <c r="M4" s="11"/>
      <c r="N4" s="11"/>
      <c r="O4" s="11"/>
      <c r="P4" s="11"/>
      <c r="Q4" s="11"/>
      <c r="R4" s="11"/>
      <c r="S4" s="11"/>
      <c r="T4" s="11"/>
      <c r="U4" s="11"/>
    </row>
    <row r="5" spans="1:21" s="59" customFormat="1" ht="18">
      <c r="A5" s="168"/>
      <c r="B5" s="427"/>
      <c r="C5" s="427"/>
      <c r="D5" s="427"/>
      <c r="E5" s="427"/>
      <c r="F5" s="427"/>
      <c r="G5" s="427"/>
      <c r="H5" s="427"/>
      <c r="I5" s="427"/>
      <c r="J5" s="427"/>
      <c r="K5" s="169"/>
      <c r="L5" s="170"/>
      <c r="M5" s="57"/>
      <c r="N5" s="57"/>
      <c r="O5" s="57"/>
      <c r="P5" s="57"/>
      <c r="Q5" s="57"/>
      <c r="R5" s="57"/>
      <c r="S5" s="58"/>
      <c r="T5" s="58"/>
      <c r="U5" s="58"/>
    </row>
    <row r="6" spans="1:21" s="61" customFormat="1" ht="18" customHeight="1">
      <c r="A6" s="171"/>
      <c r="B6" s="436" t="s">
        <v>210</v>
      </c>
      <c r="C6" s="436"/>
      <c r="D6" s="436"/>
      <c r="E6" s="436"/>
      <c r="F6" s="436"/>
      <c r="G6" s="436"/>
      <c r="H6" s="436"/>
      <c r="I6" s="436"/>
      <c r="J6" s="436"/>
      <c r="K6" s="436"/>
      <c r="L6" s="171"/>
      <c r="M6" s="57"/>
      <c r="N6" s="60"/>
      <c r="O6" s="60"/>
      <c r="P6" s="60"/>
      <c r="Q6" s="60"/>
      <c r="R6" s="60"/>
      <c r="S6" s="60"/>
      <c r="T6" s="60"/>
      <c r="U6" s="60"/>
    </row>
    <row r="7" spans="1:21" s="53" customFormat="1" ht="15" customHeight="1">
      <c r="A7" s="161"/>
      <c r="B7" s="172"/>
      <c r="C7" s="172"/>
      <c r="D7" s="172"/>
      <c r="E7" s="172"/>
      <c r="F7" s="172"/>
      <c r="G7" s="172"/>
      <c r="H7" s="172"/>
      <c r="I7" s="172"/>
      <c r="J7" s="172"/>
      <c r="K7" s="172"/>
      <c r="L7" s="161"/>
      <c r="M7" s="52"/>
      <c r="N7" s="52"/>
      <c r="O7" s="52"/>
      <c r="P7" s="52"/>
      <c r="Q7" s="52"/>
      <c r="R7" s="52"/>
      <c r="S7" s="52"/>
      <c r="T7" s="52"/>
      <c r="U7" s="52"/>
    </row>
    <row r="8" spans="1:21" s="56" customFormat="1" ht="88.5" customHeight="1">
      <c r="A8" s="173"/>
      <c r="B8" s="234" t="s">
        <v>7</v>
      </c>
      <c r="C8" s="236" t="s">
        <v>122</v>
      </c>
      <c r="D8" s="234" t="s">
        <v>142</v>
      </c>
      <c r="E8" s="234" t="s">
        <v>141</v>
      </c>
      <c r="F8" s="234" t="s">
        <v>192</v>
      </c>
      <c r="G8" s="234" t="s">
        <v>240</v>
      </c>
      <c r="H8" s="234" t="s">
        <v>242</v>
      </c>
      <c r="I8" s="234" t="s">
        <v>241</v>
      </c>
      <c r="J8" s="234" t="s">
        <v>191</v>
      </c>
      <c r="K8" s="234" t="s">
        <v>37</v>
      </c>
      <c r="L8" s="174"/>
      <c r="M8" s="54"/>
      <c r="N8" s="55"/>
      <c r="O8" s="55"/>
      <c r="P8" s="55"/>
      <c r="Q8" s="55"/>
      <c r="R8" s="55"/>
      <c r="S8" s="55"/>
      <c r="T8" s="55"/>
      <c r="U8" s="55"/>
    </row>
    <row r="9" spans="1:21" s="56" customFormat="1" ht="56" customHeight="1">
      <c r="A9" s="173"/>
      <c r="B9" s="200"/>
      <c r="C9" s="439" t="s">
        <v>243</v>
      </c>
      <c r="D9" s="440"/>
      <c r="E9" s="440"/>
      <c r="F9" s="440"/>
      <c r="G9" s="440"/>
      <c r="H9" s="440"/>
      <c r="I9" s="440"/>
      <c r="J9" s="440"/>
      <c r="K9" s="441"/>
      <c r="L9" s="174"/>
      <c r="M9" s="246" t="s">
        <v>193</v>
      </c>
      <c r="N9" s="55"/>
      <c r="O9" s="55"/>
      <c r="P9" s="55"/>
      <c r="Q9" s="55"/>
      <c r="R9" s="55"/>
      <c r="S9" s="55"/>
      <c r="T9" s="55"/>
      <c r="U9" s="55"/>
    </row>
    <row r="10" spans="1:21" s="62" customFormat="1" ht="30.25" customHeight="1">
      <c r="A10" s="175"/>
      <c r="B10" s="237" t="s">
        <v>174</v>
      </c>
      <c r="C10" s="238" t="s">
        <v>172</v>
      </c>
      <c r="D10" s="239">
        <v>8</v>
      </c>
      <c r="E10" s="240">
        <v>1</v>
      </c>
      <c r="F10" s="239">
        <v>2</v>
      </c>
      <c r="G10" s="239">
        <v>10</v>
      </c>
      <c r="H10" s="241">
        <v>1000</v>
      </c>
      <c r="I10" s="242">
        <f>IF(G10="","",(G10*F10))</f>
        <v>20</v>
      </c>
      <c r="J10" s="243">
        <f t="shared" ref="J10:J41" si="0">IF(F10&gt;0,H10*0.5,0)</f>
        <v>500</v>
      </c>
      <c r="K10" s="244">
        <f t="shared" ref="K10:K41" si="1">J10*F10</f>
        <v>1000</v>
      </c>
      <c r="L10" s="183"/>
      <c r="M10" s="260">
        <f>IF(OR(D10="",H10=""),"",H10/D10)</f>
        <v>125</v>
      </c>
      <c r="N10" s="57"/>
      <c r="O10" s="57"/>
      <c r="P10" s="57"/>
      <c r="Q10" s="57"/>
      <c r="R10" s="57"/>
      <c r="S10" s="57"/>
      <c r="T10" s="57"/>
      <c r="U10" s="57"/>
    </row>
    <row r="11" spans="1:21" s="62" customFormat="1" ht="30.25" customHeight="1">
      <c r="A11" s="175"/>
      <c r="B11" s="237" t="s">
        <v>174</v>
      </c>
      <c r="C11" s="238" t="s">
        <v>173</v>
      </c>
      <c r="D11" s="239">
        <v>16</v>
      </c>
      <c r="E11" s="240">
        <v>5</v>
      </c>
      <c r="F11" s="239">
        <v>5</v>
      </c>
      <c r="G11" s="239">
        <v>5</v>
      </c>
      <c r="H11" s="241">
        <v>2000</v>
      </c>
      <c r="I11" s="242">
        <f>IF(G11="","",(G11*F11))</f>
        <v>25</v>
      </c>
      <c r="J11" s="245">
        <f t="shared" si="0"/>
        <v>1000</v>
      </c>
      <c r="K11" s="244">
        <f t="shared" si="1"/>
        <v>5000</v>
      </c>
      <c r="L11" s="183"/>
      <c r="M11" s="260">
        <f>IF(OR(D11="",H11=""),"",H11/D11)</f>
        <v>125</v>
      </c>
      <c r="N11" s="57"/>
      <c r="O11" s="57"/>
      <c r="P11" s="57"/>
      <c r="Q11" s="57"/>
      <c r="R11" s="57"/>
      <c r="S11" s="57"/>
      <c r="T11" s="57"/>
      <c r="U11" s="57"/>
    </row>
    <row r="12" spans="1:21" s="62" customFormat="1" ht="30.25" customHeight="1">
      <c r="A12" s="175"/>
      <c r="B12" s="176">
        <v>1</v>
      </c>
      <c r="C12" s="65"/>
      <c r="D12" s="66"/>
      <c r="E12" s="235"/>
      <c r="F12" s="66"/>
      <c r="G12" s="66"/>
      <c r="H12" s="68"/>
      <c r="I12" s="180" t="str">
        <f>IF(G12="","",(G12*F12))</f>
        <v/>
      </c>
      <c r="J12" s="181">
        <f t="shared" si="0"/>
        <v>0</v>
      </c>
      <c r="K12" s="182">
        <f t="shared" si="1"/>
        <v>0</v>
      </c>
      <c r="L12" s="183"/>
      <c r="M12" s="260">
        <f t="shared" ref="M12:M43" si="2">IF(OR(D12="",H12=""),0,H12/D12)</f>
        <v>0</v>
      </c>
      <c r="N12" s="57"/>
      <c r="O12" s="57"/>
      <c r="P12" s="57"/>
      <c r="Q12" s="57"/>
      <c r="R12" s="57"/>
      <c r="S12" s="57"/>
      <c r="T12" s="57"/>
      <c r="U12" s="57"/>
    </row>
    <row r="13" spans="1:21" s="62" customFormat="1" ht="30.25" customHeight="1">
      <c r="A13" s="175"/>
      <c r="B13" s="176">
        <v>2</v>
      </c>
      <c r="C13" s="65"/>
      <c r="D13" s="66"/>
      <c r="E13" s="235"/>
      <c r="F13" s="66"/>
      <c r="G13" s="66"/>
      <c r="H13" s="68"/>
      <c r="I13" s="180" t="str">
        <f>IF(G13="","",(G13*F13))</f>
        <v/>
      </c>
      <c r="J13" s="181">
        <f t="shared" si="0"/>
        <v>0</v>
      </c>
      <c r="K13" s="182">
        <f t="shared" si="1"/>
        <v>0</v>
      </c>
      <c r="L13" s="183"/>
      <c r="M13" s="260">
        <f t="shared" si="2"/>
        <v>0</v>
      </c>
      <c r="N13" s="57"/>
      <c r="O13" s="57"/>
      <c r="P13" s="57"/>
      <c r="Q13" s="57"/>
      <c r="R13" s="57"/>
      <c r="S13" s="57"/>
      <c r="T13" s="57"/>
      <c r="U13" s="57"/>
    </row>
    <row r="14" spans="1:21" s="62" customFormat="1" ht="30.25" customHeight="1">
      <c r="A14" s="175"/>
      <c r="B14" s="176">
        <v>3</v>
      </c>
      <c r="C14" s="65"/>
      <c r="D14" s="66"/>
      <c r="E14" s="235"/>
      <c r="F14" s="66"/>
      <c r="G14" s="66"/>
      <c r="H14" s="68"/>
      <c r="I14" s="180" t="str">
        <f t="shared" ref="I14:I61" si="3">IF(G14="","",(G14*F14))</f>
        <v/>
      </c>
      <c r="J14" s="181">
        <f t="shared" si="0"/>
        <v>0</v>
      </c>
      <c r="K14" s="182">
        <f t="shared" si="1"/>
        <v>0</v>
      </c>
      <c r="L14" s="183"/>
      <c r="M14" s="260">
        <f t="shared" si="2"/>
        <v>0</v>
      </c>
      <c r="N14" s="57"/>
      <c r="O14" s="57"/>
      <c r="P14" s="57"/>
      <c r="Q14" s="57"/>
      <c r="R14" s="57"/>
      <c r="S14" s="57"/>
      <c r="T14" s="57"/>
      <c r="U14" s="57"/>
    </row>
    <row r="15" spans="1:21" s="62" customFormat="1" ht="30.25" customHeight="1">
      <c r="A15" s="175"/>
      <c r="B15" s="176">
        <v>4</v>
      </c>
      <c r="C15" s="65"/>
      <c r="D15" s="66"/>
      <c r="E15" s="235"/>
      <c r="F15" s="66"/>
      <c r="G15" s="66"/>
      <c r="H15" s="68"/>
      <c r="I15" s="180" t="str">
        <f t="shared" si="3"/>
        <v/>
      </c>
      <c r="J15" s="181">
        <f t="shared" si="0"/>
        <v>0</v>
      </c>
      <c r="K15" s="182">
        <f t="shared" si="1"/>
        <v>0</v>
      </c>
      <c r="L15" s="183"/>
      <c r="M15" s="260">
        <f t="shared" si="2"/>
        <v>0</v>
      </c>
      <c r="N15" s="57"/>
      <c r="O15" s="57"/>
      <c r="P15" s="57"/>
      <c r="Q15" s="57"/>
      <c r="R15" s="57"/>
      <c r="S15" s="57"/>
      <c r="T15" s="57"/>
      <c r="U15" s="57"/>
    </row>
    <row r="16" spans="1:21" s="62" customFormat="1" ht="30.25" customHeight="1">
      <c r="A16" s="175"/>
      <c r="B16" s="176">
        <v>5</v>
      </c>
      <c r="C16" s="65"/>
      <c r="D16" s="66"/>
      <c r="E16" s="235"/>
      <c r="F16" s="66"/>
      <c r="G16" s="66"/>
      <c r="H16" s="68"/>
      <c r="I16" s="180" t="str">
        <f t="shared" si="3"/>
        <v/>
      </c>
      <c r="J16" s="181">
        <f t="shared" si="0"/>
        <v>0</v>
      </c>
      <c r="K16" s="182">
        <f t="shared" si="1"/>
        <v>0</v>
      </c>
      <c r="L16" s="183"/>
      <c r="M16" s="260">
        <f t="shared" si="2"/>
        <v>0</v>
      </c>
      <c r="N16" s="57"/>
      <c r="O16" s="57"/>
      <c r="P16" s="57"/>
      <c r="Q16" s="57"/>
      <c r="R16" s="57"/>
      <c r="S16" s="57"/>
      <c r="T16" s="57"/>
      <c r="U16" s="57"/>
    </row>
    <row r="17" spans="1:21" s="62" customFormat="1" ht="30.25" customHeight="1">
      <c r="A17" s="175"/>
      <c r="B17" s="176">
        <v>6</v>
      </c>
      <c r="C17" s="65"/>
      <c r="D17" s="66"/>
      <c r="E17" s="235"/>
      <c r="F17" s="66"/>
      <c r="G17" s="66"/>
      <c r="H17" s="68"/>
      <c r="I17" s="180" t="str">
        <f t="shared" si="3"/>
        <v/>
      </c>
      <c r="J17" s="181">
        <f t="shared" si="0"/>
        <v>0</v>
      </c>
      <c r="K17" s="182">
        <f t="shared" si="1"/>
        <v>0</v>
      </c>
      <c r="L17" s="183"/>
      <c r="M17" s="260">
        <f t="shared" si="2"/>
        <v>0</v>
      </c>
      <c r="N17" s="57"/>
      <c r="O17" s="57"/>
      <c r="P17" s="57"/>
      <c r="Q17" s="57"/>
      <c r="R17" s="57"/>
      <c r="S17" s="57"/>
      <c r="T17" s="57"/>
      <c r="U17" s="57"/>
    </row>
    <row r="18" spans="1:21" s="62" customFormat="1" ht="30.25" customHeight="1">
      <c r="A18" s="175"/>
      <c r="B18" s="176">
        <v>7</v>
      </c>
      <c r="C18" s="65"/>
      <c r="D18" s="66"/>
      <c r="E18" s="235"/>
      <c r="F18" s="66"/>
      <c r="G18" s="66"/>
      <c r="H18" s="68"/>
      <c r="I18" s="180" t="str">
        <f t="shared" si="3"/>
        <v/>
      </c>
      <c r="J18" s="181">
        <f t="shared" si="0"/>
        <v>0</v>
      </c>
      <c r="K18" s="182">
        <f t="shared" si="1"/>
        <v>0</v>
      </c>
      <c r="L18" s="183"/>
      <c r="M18" s="260">
        <f t="shared" si="2"/>
        <v>0</v>
      </c>
      <c r="N18" s="57"/>
      <c r="O18" s="57"/>
      <c r="P18" s="57"/>
      <c r="Q18" s="57"/>
      <c r="R18" s="57"/>
      <c r="S18" s="57"/>
      <c r="T18" s="57"/>
      <c r="U18" s="57"/>
    </row>
    <row r="19" spans="1:21" s="62" customFormat="1" ht="30.25" customHeight="1">
      <c r="A19" s="175"/>
      <c r="B19" s="176">
        <v>8</v>
      </c>
      <c r="C19" s="65"/>
      <c r="D19" s="66"/>
      <c r="E19" s="235"/>
      <c r="F19" s="66"/>
      <c r="G19" s="66"/>
      <c r="H19" s="68"/>
      <c r="I19" s="180" t="str">
        <f t="shared" si="3"/>
        <v/>
      </c>
      <c r="J19" s="181">
        <f t="shared" si="0"/>
        <v>0</v>
      </c>
      <c r="K19" s="182">
        <f t="shared" si="1"/>
        <v>0</v>
      </c>
      <c r="L19" s="183"/>
      <c r="M19" s="260">
        <f t="shared" si="2"/>
        <v>0</v>
      </c>
      <c r="N19" s="57"/>
      <c r="O19" s="57"/>
      <c r="P19" s="57"/>
      <c r="Q19" s="57"/>
      <c r="R19" s="57"/>
      <c r="S19" s="57"/>
      <c r="T19" s="57"/>
      <c r="U19" s="57"/>
    </row>
    <row r="20" spans="1:21" s="62" customFormat="1" ht="30.25" customHeight="1">
      <c r="A20" s="175"/>
      <c r="B20" s="176">
        <v>9</v>
      </c>
      <c r="C20" s="65"/>
      <c r="D20" s="66"/>
      <c r="E20" s="235"/>
      <c r="F20" s="66"/>
      <c r="G20" s="66"/>
      <c r="H20" s="68"/>
      <c r="I20" s="180" t="str">
        <f t="shared" si="3"/>
        <v/>
      </c>
      <c r="J20" s="181">
        <f t="shared" si="0"/>
        <v>0</v>
      </c>
      <c r="K20" s="182">
        <f t="shared" si="1"/>
        <v>0</v>
      </c>
      <c r="L20" s="183"/>
      <c r="M20" s="260">
        <f t="shared" si="2"/>
        <v>0</v>
      </c>
      <c r="N20" s="57"/>
      <c r="O20" s="57"/>
      <c r="P20" s="57"/>
      <c r="Q20" s="57"/>
      <c r="R20" s="57"/>
      <c r="S20" s="57"/>
      <c r="T20" s="57"/>
      <c r="U20" s="57"/>
    </row>
    <row r="21" spans="1:21" s="62" customFormat="1" ht="30.25" customHeight="1">
      <c r="A21" s="175"/>
      <c r="B21" s="176">
        <v>10</v>
      </c>
      <c r="C21" s="65"/>
      <c r="D21" s="66"/>
      <c r="E21" s="235"/>
      <c r="F21" s="66"/>
      <c r="G21" s="66"/>
      <c r="H21" s="68"/>
      <c r="I21" s="180" t="str">
        <f t="shared" si="3"/>
        <v/>
      </c>
      <c r="J21" s="181">
        <f t="shared" si="0"/>
        <v>0</v>
      </c>
      <c r="K21" s="182">
        <f t="shared" si="1"/>
        <v>0</v>
      </c>
      <c r="L21" s="183"/>
      <c r="M21" s="260">
        <f t="shared" si="2"/>
        <v>0</v>
      </c>
      <c r="N21" s="57"/>
      <c r="O21" s="57"/>
      <c r="P21" s="57"/>
      <c r="Q21" s="57"/>
      <c r="R21" s="57"/>
      <c r="S21" s="57"/>
      <c r="T21" s="57"/>
      <c r="U21" s="57"/>
    </row>
    <row r="22" spans="1:21" s="62" customFormat="1" ht="30.25" customHeight="1">
      <c r="A22" s="175"/>
      <c r="B22" s="176">
        <v>11</v>
      </c>
      <c r="C22" s="65"/>
      <c r="D22" s="66"/>
      <c r="E22" s="235"/>
      <c r="F22" s="66"/>
      <c r="G22" s="66"/>
      <c r="H22" s="68"/>
      <c r="I22" s="180" t="str">
        <f t="shared" si="3"/>
        <v/>
      </c>
      <c r="J22" s="181">
        <f t="shared" si="0"/>
        <v>0</v>
      </c>
      <c r="K22" s="182">
        <f t="shared" si="1"/>
        <v>0</v>
      </c>
      <c r="L22" s="183"/>
      <c r="M22" s="260">
        <f t="shared" si="2"/>
        <v>0</v>
      </c>
      <c r="N22" s="57"/>
      <c r="O22" s="57"/>
      <c r="P22" s="57"/>
      <c r="Q22" s="57"/>
      <c r="R22" s="57"/>
      <c r="S22" s="57"/>
      <c r="T22" s="57"/>
      <c r="U22" s="57"/>
    </row>
    <row r="23" spans="1:21" s="62" customFormat="1" ht="30.25" customHeight="1">
      <c r="A23" s="175"/>
      <c r="B23" s="176">
        <v>12</v>
      </c>
      <c r="C23" s="65"/>
      <c r="D23" s="66"/>
      <c r="E23" s="235"/>
      <c r="F23" s="66"/>
      <c r="G23" s="66"/>
      <c r="H23" s="68"/>
      <c r="I23" s="180" t="str">
        <f t="shared" si="3"/>
        <v/>
      </c>
      <c r="J23" s="181">
        <f t="shared" si="0"/>
        <v>0</v>
      </c>
      <c r="K23" s="182">
        <f t="shared" si="1"/>
        <v>0</v>
      </c>
      <c r="L23" s="183"/>
      <c r="M23" s="260">
        <f t="shared" si="2"/>
        <v>0</v>
      </c>
      <c r="N23" s="57"/>
      <c r="O23" s="57"/>
      <c r="P23" s="57"/>
      <c r="Q23" s="57"/>
      <c r="R23" s="57"/>
      <c r="S23" s="57"/>
      <c r="T23" s="57"/>
      <c r="U23" s="57"/>
    </row>
    <row r="24" spans="1:21" s="62" customFormat="1" ht="30.25" customHeight="1">
      <c r="A24" s="175"/>
      <c r="B24" s="176">
        <v>13</v>
      </c>
      <c r="C24" s="65"/>
      <c r="D24" s="66"/>
      <c r="E24" s="235"/>
      <c r="F24" s="66"/>
      <c r="G24" s="66"/>
      <c r="H24" s="68"/>
      <c r="I24" s="180" t="str">
        <f t="shared" si="3"/>
        <v/>
      </c>
      <c r="J24" s="181">
        <f t="shared" si="0"/>
        <v>0</v>
      </c>
      <c r="K24" s="182">
        <f t="shared" si="1"/>
        <v>0</v>
      </c>
      <c r="L24" s="183"/>
      <c r="M24" s="260">
        <f t="shared" si="2"/>
        <v>0</v>
      </c>
      <c r="N24" s="57"/>
      <c r="O24" s="57"/>
      <c r="P24" s="57"/>
      <c r="Q24" s="57"/>
      <c r="R24" s="57"/>
      <c r="S24" s="57"/>
      <c r="T24" s="57"/>
      <c r="U24" s="57"/>
    </row>
    <row r="25" spans="1:21" s="62" customFormat="1" ht="30.25" customHeight="1">
      <c r="A25" s="175"/>
      <c r="B25" s="176">
        <v>14</v>
      </c>
      <c r="C25" s="65"/>
      <c r="D25" s="66"/>
      <c r="E25" s="235"/>
      <c r="F25" s="66"/>
      <c r="G25" s="66"/>
      <c r="H25" s="68"/>
      <c r="I25" s="180" t="str">
        <f t="shared" si="3"/>
        <v/>
      </c>
      <c r="J25" s="181">
        <f t="shared" si="0"/>
        <v>0</v>
      </c>
      <c r="K25" s="182">
        <f t="shared" si="1"/>
        <v>0</v>
      </c>
      <c r="L25" s="183"/>
      <c r="M25" s="260">
        <f t="shared" si="2"/>
        <v>0</v>
      </c>
      <c r="N25" s="57"/>
      <c r="O25" s="57"/>
      <c r="P25" s="57"/>
      <c r="Q25" s="57"/>
      <c r="R25" s="57"/>
      <c r="S25" s="57"/>
      <c r="T25" s="57"/>
      <c r="U25" s="57"/>
    </row>
    <row r="26" spans="1:21" s="62" customFormat="1" ht="30.25" customHeight="1">
      <c r="A26" s="175"/>
      <c r="B26" s="176">
        <v>15</v>
      </c>
      <c r="C26" s="65"/>
      <c r="D26" s="66"/>
      <c r="E26" s="235"/>
      <c r="F26" s="66"/>
      <c r="G26" s="66"/>
      <c r="H26" s="68"/>
      <c r="I26" s="180" t="str">
        <f t="shared" si="3"/>
        <v/>
      </c>
      <c r="J26" s="181">
        <f t="shared" si="0"/>
        <v>0</v>
      </c>
      <c r="K26" s="182">
        <f t="shared" si="1"/>
        <v>0</v>
      </c>
      <c r="L26" s="183"/>
      <c r="M26" s="260">
        <f t="shared" si="2"/>
        <v>0</v>
      </c>
      <c r="N26" s="57"/>
      <c r="O26" s="57"/>
      <c r="P26" s="57"/>
      <c r="Q26" s="57"/>
      <c r="R26" s="57"/>
      <c r="S26" s="57"/>
      <c r="T26" s="57"/>
      <c r="U26" s="57"/>
    </row>
    <row r="27" spans="1:21" s="62" customFormat="1" ht="30.25" customHeight="1">
      <c r="A27" s="175"/>
      <c r="B27" s="176">
        <v>16</v>
      </c>
      <c r="C27" s="65"/>
      <c r="D27" s="66"/>
      <c r="E27" s="235"/>
      <c r="F27" s="66"/>
      <c r="G27" s="66"/>
      <c r="H27" s="68"/>
      <c r="I27" s="180" t="str">
        <f t="shared" si="3"/>
        <v/>
      </c>
      <c r="J27" s="181">
        <f t="shared" si="0"/>
        <v>0</v>
      </c>
      <c r="K27" s="182">
        <f t="shared" si="1"/>
        <v>0</v>
      </c>
      <c r="L27" s="183"/>
      <c r="M27" s="260">
        <f t="shared" si="2"/>
        <v>0</v>
      </c>
      <c r="N27" s="57"/>
      <c r="O27" s="57"/>
      <c r="P27" s="57"/>
      <c r="Q27" s="57"/>
      <c r="R27" s="57"/>
      <c r="S27" s="57"/>
      <c r="T27" s="57"/>
      <c r="U27" s="57"/>
    </row>
    <row r="28" spans="1:21" s="62" customFormat="1" ht="30.25" customHeight="1">
      <c r="A28" s="175"/>
      <c r="B28" s="176">
        <v>17</v>
      </c>
      <c r="C28" s="65"/>
      <c r="D28" s="66"/>
      <c r="E28" s="235"/>
      <c r="F28" s="66"/>
      <c r="G28" s="66"/>
      <c r="H28" s="68"/>
      <c r="I28" s="180" t="str">
        <f t="shared" si="3"/>
        <v/>
      </c>
      <c r="J28" s="181">
        <f t="shared" si="0"/>
        <v>0</v>
      </c>
      <c r="K28" s="182">
        <f t="shared" si="1"/>
        <v>0</v>
      </c>
      <c r="L28" s="183"/>
      <c r="M28" s="260">
        <f t="shared" si="2"/>
        <v>0</v>
      </c>
      <c r="N28" s="57"/>
      <c r="O28" s="57"/>
      <c r="P28" s="57"/>
      <c r="Q28" s="57"/>
      <c r="R28" s="57"/>
      <c r="S28" s="57"/>
      <c r="T28" s="57"/>
      <c r="U28" s="57"/>
    </row>
    <row r="29" spans="1:21" s="62" customFormat="1" ht="30.25" customHeight="1">
      <c r="A29" s="175"/>
      <c r="B29" s="176">
        <v>18</v>
      </c>
      <c r="C29" s="65"/>
      <c r="D29" s="66"/>
      <c r="E29" s="235"/>
      <c r="F29" s="66"/>
      <c r="G29" s="66"/>
      <c r="H29" s="68"/>
      <c r="I29" s="180" t="str">
        <f t="shared" si="3"/>
        <v/>
      </c>
      <c r="J29" s="181">
        <f t="shared" si="0"/>
        <v>0</v>
      </c>
      <c r="K29" s="182">
        <f t="shared" si="1"/>
        <v>0</v>
      </c>
      <c r="L29" s="183"/>
      <c r="M29" s="260">
        <f t="shared" si="2"/>
        <v>0</v>
      </c>
      <c r="N29" s="57"/>
      <c r="O29" s="57"/>
      <c r="P29" s="57"/>
      <c r="Q29" s="57"/>
      <c r="R29" s="57"/>
      <c r="S29" s="57"/>
      <c r="T29" s="57"/>
      <c r="U29" s="57"/>
    </row>
    <row r="30" spans="1:21" s="62" customFormat="1" ht="30.25" customHeight="1">
      <c r="A30" s="175"/>
      <c r="B30" s="176">
        <v>19</v>
      </c>
      <c r="C30" s="65"/>
      <c r="D30" s="66"/>
      <c r="E30" s="235"/>
      <c r="F30" s="66"/>
      <c r="G30" s="66"/>
      <c r="H30" s="68"/>
      <c r="I30" s="180" t="str">
        <f t="shared" si="3"/>
        <v/>
      </c>
      <c r="J30" s="181">
        <f t="shared" si="0"/>
        <v>0</v>
      </c>
      <c r="K30" s="182">
        <f t="shared" si="1"/>
        <v>0</v>
      </c>
      <c r="L30" s="183"/>
      <c r="M30" s="260">
        <f t="shared" si="2"/>
        <v>0</v>
      </c>
      <c r="N30" s="57"/>
      <c r="O30" s="57"/>
      <c r="P30" s="57"/>
      <c r="Q30" s="57"/>
      <c r="R30" s="57"/>
      <c r="S30" s="57"/>
      <c r="T30" s="57"/>
      <c r="U30" s="57"/>
    </row>
    <row r="31" spans="1:21" s="62" customFormat="1" ht="30.25" customHeight="1">
      <c r="A31" s="175"/>
      <c r="B31" s="176">
        <v>20</v>
      </c>
      <c r="C31" s="65"/>
      <c r="D31" s="66"/>
      <c r="E31" s="235"/>
      <c r="F31" s="66"/>
      <c r="G31" s="66"/>
      <c r="H31" s="68"/>
      <c r="I31" s="180" t="str">
        <f t="shared" si="3"/>
        <v/>
      </c>
      <c r="J31" s="181">
        <f t="shared" si="0"/>
        <v>0</v>
      </c>
      <c r="K31" s="182">
        <f t="shared" si="1"/>
        <v>0</v>
      </c>
      <c r="L31" s="183"/>
      <c r="M31" s="260">
        <f t="shared" si="2"/>
        <v>0</v>
      </c>
      <c r="N31" s="57"/>
      <c r="O31" s="57"/>
      <c r="P31" s="57"/>
      <c r="Q31" s="57"/>
      <c r="R31" s="57"/>
      <c r="S31" s="57"/>
      <c r="T31" s="57"/>
      <c r="U31" s="57"/>
    </row>
    <row r="32" spans="1:21" s="62" customFormat="1" ht="30.25" customHeight="1">
      <c r="A32" s="175"/>
      <c r="B32" s="176">
        <v>21</v>
      </c>
      <c r="C32" s="65"/>
      <c r="D32" s="66"/>
      <c r="E32" s="235"/>
      <c r="F32" s="66"/>
      <c r="G32" s="66"/>
      <c r="H32" s="68"/>
      <c r="I32" s="180" t="str">
        <f t="shared" si="3"/>
        <v/>
      </c>
      <c r="J32" s="181">
        <f t="shared" si="0"/>
        <v>0</v>
      </c>
      <c r="K32" s="182">
        <f t="shared" si="1"/>
        <v>0</v>
      </c>
      <c r="L32" s="183"/>
      <c r="M32" s="260">
        <f t="shared" si="2"/>
        <v>0</v>
      </c>
      <c r="N32" s="57"/>
      <c r="O32" s="57"/>
      <c r="P32" s="57"/>
      <c r="Q32" s="57"/>
      <c r="R32" s="57"/>
      <c r="S32" s="57"/>
      <c r="T32" s="57"/>
      <c r="U32" s="57"/>
    </row>
    <row r="33" spans="1:21" s="62" customFormat="1" ht="30.25" customHeight="1">
      <c r="A33" s="175"/>
      <c r="B33" s="176">
        <v>22</v>
      </c>
      <c r="C33" s="65"/>
      <c r="D33" s="66"/>
      <c r="E33" s="235"/>
      <c r="F33" s="66"/>
      <c r="G33" s="66"/>
      <c r="H33" s="68"/>
      <c r="I33" s="180" t="str">
        <f t="shared" si="3"/>
        <v/>
      </c>
      <c r="J33" s="181">
        <f t="shared" si="0"/>
        <v>0</v>
      </c>
      <c r="K33" s="182">
        <f t="shared" si="1"/>
        <v>0</v>
      </c>
      <c r="L33" s="183"/>
      <c r="M33" s="260">
        <f t="shared" si="2"/>
        <v>0</v>
      </c>
      <c r="N33" s="57"/>
      <c r="O33" s="57"/>
      <c r="P33" s="57"/>
      <c r="Q33" s="57"/>
      <c r="R33" s="57"/>
      <c r="S33" s="57"/>
      <c r="T33" s="57"/>
      <c r="U33" s="57"/>
    </row>
    <row r="34" spans="1:21" s="62" customFormat="1" ht="30.25" customHeight="1">
      <c r="A34" s="175"/>
      <c r="B34" s="176">
        <v>23</v>
      </c>
      <c r="C34" s="65"/>
      <c r="D34" s="66"/>
      <c r="E34" s="235"/>
      <c r="F34" s="66"/>
      <c r="G34" s="66"/>
      <c r="H34" s="68"/>
      <c r="I34" s="180" t="str">
        <f t="shared" si="3"/>
        <v/>
      </c>
      <c r="J34" s="181">
        <f t="shared" si="0"/>
        <v>0</v>
      </c>
      <c r="K34" s="182">
        <f t="shared" si="1"/>
        <v>0</v>
      </c>
      <c r="L34" s="183"/>
      <c r="M34" s="260">
        <f t="shared" si="2"/>
        <v>0</v>
      </c>
      <c r="N34" s="57"/>
      <c r="O34" s="57"/>
      <c r="P34" s="57"/>
      <c r="Q34" s="57"/>
      <c r="R34" s="57"/>
      <c r="S34" s="57"/>
      <c r="T34" s="57"/>
      <c r="U34" s="57"/>
    </row>
    <row r="35" spans="1:21" s="62" customFormat="1" ht="30.25" customHeight="1">
      <c r="A35" s="175"/>
      <c r="B35" s="176">
        <v>24</v>
      </c>
      <c r="C35" s="65"/>
      <c r="D35" s="66"/>
      <c r="E35" s="235"/>
      <c r="F35" s="66"/>
      <c r="G35" s="66"/>
      <c r="H35" s="68"/>
      <c r="I35" s="180" t="str">
        <f t="shared" si="3"/>
        <v/>
      </c>
      <c r="J35" s="181">
        <f t="shared" si="0"/>
        <v>0</v>
      </c>
      <c r="K35" s="182">
        <f t="shared" si="1"/>
        <v>0</v>
      </c>
      <c r="L35" s="183"/>
      <c r="M35" s="260">
        <f t="shared" si="2"/>
        <v>0</v>
      </c>
      <c r="N35" s="57"/>
      <c r="O35" s="57"/>
      <c r="P35" s="57"/>
      <c r="Q35" s="57"/>
      <c r="R35" s="57"/>
      <c r="S35" s="57"/>
      <c r="T35" s="57"/>
      <c r="U35" s="57"/>
    </row>
    <row r="36" spans="1:21" s="62" customFormat="1" ht="30.25" customHeight="1">
      <c r="A36" s="175"/>
      <c r="B36" s="176">
        <v>25</v>
      </c>
      <c r="C36" s="65"/>
      <c r="D36" s="66"/>
      <c r="E36" s="235"/>
      <c r="F36" s="66"/>
      <c r="G36" s="66"/>
      <c r="H36" s="68"/>
      <c r="I36" s="180" t="str">
        <f t="shared" si="3"/>
        <v/>
      </c>
      <c r="J36" s="181">
        <f t="shared" si="0"/>
        <v>0</v>
      </c>
      <c r="K36" s="182">
        <f t="shared" si="1"/>
        <v>0</v>
      </c>
      <c r="L36" s="183"/>
      <c r="M36" s="260">
        <f t="shared" si="2"/>
        <v>0</v>
      </c>
      <c r="N36" s="57"/>
      <c r="O36" s="57"/>
      <c r="P36" s="57"/>
      <c r="Q36" s="57"/>
      <c r="R36" s="57"/>
      <c r="S36" s="57"/>
      <c r="T36" s="57"/>
      <c r="U36" s="57"/>
    </row>
    <row r="37" spans="1:21" s="62" customFormat="1" ht="30.25" customHeight="1">
      <c r="A37" s="175"/>
      <c r="B37" s="176">
        <v>26</v>
      </c>
      <c r="C37" s="65"/>
      <c r="D37" s="66"/>
      <c r="E37" s="235"/>
      <c r="F37" s="66"/>
      <c r="G37" s="66"/>
      <c r="H37" s="68"/>
      <c r="I37" s="180" t="str">
        <f t="shared" si="3"/>
        <v/>
      </c>
      <c r="J37" s="181">
        <f t="shared" si="0"/>
        <v>0</v>
      </c>
      <c r="K37" s="182">
        <f t="shared" si="1"/>
        <v>0</v>
      </c>
      <c r="L37" s="183"/>
      <c r="M37" s="260">
        <f t="shared" si="2"/>
        <v>0</v>
      </c>
      <c r="N37" s="57"/>
      <c r="O37" s="57"/>
      <c r="P37" s="57"/>
      <c r="Q37" s="57"/>
      <c r="R37" s="57"/>
      <c r="S37" s="57"/>
      <c r="T37" s="57"/>
      <c r="U37" s="57"/>
    </row>
    <row r="38" spans="1:21" s="62" customFormat="1" ht="30.25" customHeight="1">
      <c r="A38" s="175"/>
      <c r="B38" s="176">
        <v>27</v>
      </c>
      <c r="C38" s="65"/>
      <c r="D38" s="66"/>
      <c r="E38" s="235"/>
      <c r="F38" s="66"/>
      <c r="G38" s="66"/>
      <c r="H38" s="68"/>
      <c r="I38" s="180" t="str">
        <f t="shared" si="3"/>
        <v/>
      </c>
      <c r="J38" s="181">
        <f t="shared" si="0"/>
        <v>0</v>
      </c>
      <c r="K38" s="182">
        <f t="shared" si="1"/>
        <v>0</v>
      </c>
      <c r="L38" s="183"/>
      <c r="M38" s="260">
        <f t="shared" si="2"/>
        <v>0</v>
      </c>
      <c r="N38" s="57"/>
      <c r="O38" s="57"/>
      <c r="P38" s="57"/>
      <c r="Q38" s="57"/>
      <c r="R38" s="57"/>
      <c r="S38" s="57"/>
      <c r="T38" s="57"/>
      <c r="U38" s="57"/>
    </row>
    <row r="39" spans="1:21" s="62" customFormat="1" ht="30.25" customHeight="1">
      <c r="A39" s="175"/>
      <c r="B39" s="176">
        <v>28</v>
      </c>
      <c r="C39" s="65"/>
      <c r="D39" s="66"/>
      <c r="E39" s="235"/>
      <c r="F39" s="66"/>
      <c r="G39" s="66"/>
      <c r="H39" s="68"/>
      <c r="I39" s="180" t="str">
        <f t="shared" si="3"/>
        <v/>
      </c>
      <c r="J39" s="181">
        <f t="shared" si="0"/>
        <v>0</v>
      </c>
      <c r="K39" s="182">
        <f t="shared" si="1"/>
        <v>0</v>
      </c>
      <c r="L39" s="183"/>
      <c r="M39" s="260">
        <f t="shared" si="2"/>
        <v>0</v>
      </c>
      <c r="N39" s="57"/>
      <c r="O39" s="57"/>
      <c r="P39" s="57"/>
      <c r="Q39" s="57"/>
      <c r="R39" s="57"/>
      <c r="S39" s="57"/>
      <c r="T39" s="57"/>
      <c r="U39" s="57"/>
    </row>
    <row r="40" spans="1:21" s="62" customFormat="1" ht="30.25" customHeight="1">
      <c r="A40" s="175"/>
      <c r="B40" s="176">
        <v>29</v>
      </c>
      <c r="C40" s="65"/>
      <c r="D40" s="66"/>
      <c r="E40" s="235"/>
      <c r="F40" s="66"/>
      <c r="G40" s="66"/>
      <c r="H40" s="68"/>
      <c r="I40" s="180" t="str">
        <f t="shared" si="3"/>
        <v/>
      </c>
      <c r="J40" s="181">
        <f t="shared" si="0"/>
        <v>0</v>
      </c>
      <c r="K40" s="182">
        <f t="shared" si="1"/>
        <v>0</v>
      </c>
      <c r="L40" s="183"/>
      <c r="M40" s="260">
        <f t="shared" si="2"/>
        <v>0</v>
      </c>
      <c r="N40" s="57"/>
      <c r="O40" s="57"/>
      <c r="P40" s="57"/>
      <c r="Q40" s="57"/>
      <c r="R40" s="57"/>
      <c r="S40" s="57"/>
      <c r="T40" s="57"/>
      <c r="U40" s="57"/>
    </row>
    <row r="41" spans="1:21" s="62" customFormat="1" ht="30.25" customHeight="1">
      <c r="A41" s="175"/>
      <c r="B41" s="176">
        <v>30</v>
      </c>
      <c r="C41" s="65"/>
      <c r="D41" s="66"/>
      <c r="E41" s="235"/>
      <c r="F41" s="66"/>
      <c r="G41" s="66"/>
      <c r="H41" s="68"/>
      <c r="I41" s="180" t="str">
        <f t="shared" si="3"/>
        <v/>
      </c>
      <c r="J41" s="181">
        <f t="shared" si="0"/>
        <v>0</v>
      </c>
      <c r="K41" s="182">
        <f t="shared" si="1"/>
        <v>0</v>
      </c>
      <c r="L41" s="183"/>
      <c r="M41" s="260">
        <f t="shared" si="2"/>
        <v>0</v>
      </c>
      <c r="N41" s="57"/>
      <c r="O41" s="57"/>
      <c r="P41" s="57"/>
      <c r="Q41" s="57"/>
      <c r="R41" s="57"/>
      <c r="S41" s="57"/>
      <c r="T41" s="57"/>
      <c r="U41" s="57"/>
    </row>
    <row r="42" spans="1:21" s="62" customFormat="1" ht="30.25" customHeight="1">
      <c r="A42" s="175"/>
      <c r="B42" s="176">
        <v>31</v>
      </c>
      <c r="C42" s="65"/>
      <c r="D42" s="66"/>
      <c r="E42" s="235"/>
      <c r="F42" s="66"/>
      <c r="G42" s="66"/>
      <c r="H42" s="68"/>
      <c r="I42" s="180" t="str">
        <f t="shared" si="3"/>
        <v/>
      </c>
      <c r="J42" s="181">
        <f t="shared" ref="J42:J61" si="4">IF(F42&gt;0,H42*0.5,0)</f>
        <v>0</v>
      </c>
      <c r="K42" s="182">
        <f t="shared" ref="K42:K73" si="5">J42*F42</f>
        <v>0</v>
      </c>
      <c r="L42" s="183"/>
      <c r="M42" s="260">
        <f t="shared" si="2"/>
        <v>0</v>
      </c>
      <c r="N42" s="57"/>
      <c r="O42" s="57"/>
      <c r="P42" s="57"/>
      <c r="Q42" s="57"/>
      <c r="R42" s="57"/>
      <c r="S42" s="57"/>
      <c r="T42" s="57"/>
      <c r="U42" s="57"/>
    </row>
    <row r="43" spans="1:21" s="62" customFormat="1" ht="30.25" customHeight="1">
      <c r="A43" s="175"/>
      <c r="B43" s="176">
        <v>32</v>
      </c>
      <c r="C43" s="65"/>
      <c r="D43" s="66"/>
      <c r="E43" s="235"/>
      <c r="F43" s="66"/>
      <c r="G43" s="66"/>
      <c r="H43" s="68"/>
      <c r="I43" s="180" t="str">
        <f t="shared" si="3"/>
        <v/>
      </c>
      <c r="J43" s="181">
        <f t="shared" si="4"/>
        <v>0</v>
      </c>
      <c r="K43" s="182">
        <f t="shared" si="5"/>
        <v>0</v>
      </c>
      <c r="L43" s="183"/>
      <c r="M43" s="260">
        <f t="shared" si="2"/>
        <v>0</v>
      </c>
      <c r="N43" s="57"/>
      <c r="O43" s="57"/>
      <c r="P43" s="57"/>
      <c r="Q43" s="57"/>
      <c r="R43" s="57"/>
      <c r="S43" s="57"/>
      <c r="T43" s="57"/>
      <c r="U43" s="57"/>
    </row>
    <row r="44" spans="1:21" s="62" customFormat="1" ht="30.25" customHeight="1">
      <c r="A44" s="175"/>
      <c r="B44" s="176">
        <v>33</v>
      </c>
      <c r="C44" s="65"/>
      <c r="D44" s="66"/>
      <c r="E44" s="235"/>
      <c r="F44" s="66"/>
      <c r="G44" s="66"/>
      <c r="H44" s="68"/>
      <c r="I44" s="180" t="str">
        <f t="shared" si="3"/>
        <v/>
      </c>
      <c r="J44" s="181">
        <f t="shared" si="4"/>
        <v>0</v>
      </c>
      <c r="K44" s="182">
        <f t="shared" si="5"/>
        <v>0</v>
      </c>
      <c r="L44" s="183"/>
      <c r="M44" s="260">
        <f t="shared" ref="M44:M61" si="6">IF(OR(D44="",H44=""),0,H44/D44)</f>
        <v>0</v>
      </c>
      <c r="N44" s="57"/>
      <c r="O44" s="57"/>
      <c r="P44" s="57"/>
      <c r="Q44" s="57"/>
      <c r="R44" s="57"/>
      <c r="S44" s="57"/>
      <c r="T44" s="57"/>
      <c r="U44" s="57"/>
    </row>
    <row r="45" spans="1:21" s="62" customFormat="1" ht="30.25" customHeight="1">
      <c r="A45" s="175"/>
      <c r="B45" s="176">
        <v>34</v>
      </c>
      <c r="C45" s="65"/>
      <c r="D45" s="66"/>
      <c r="E45" s="235"/>
      <c r="F45" s="66"/>
      <c r="G45" s="66"/>
      <c r="H45" s="68"/>
      <c r="I45" s="180" t="str">
        <f t="shared" si="3"/>
        <v/>
      </c>
      <c r="J45" s="181">
        <f t="shared" si="4"/>
        <v>0</v>
      </c>
      <c r="K45" s="182">
        <f t="shared" si="5"/>
        <v>0</v>
      </c>
      <c r="L45" s="183"/>
      <c r="M45" s="260">
        <f t="shared" si="6"/>
        <v>0</v>
      </c>
      <c r="N45" s="57"/>
      <c r="O45" s="57"/>
      <c r="P45" s="57"/>
      <c r="Q45" s="57"/>
      <c r="R45" s="57"/>
      <c r="S45" s="57"/>
      <c r="T45" s="57"/>
      <c r="U45" s="57"/>
    </row>
    <row r="46" spans="1:21" s="62" customFormat="1" ht="30.25" customHeight="1">
      <c r="A46" s="175"/>
      <c r="B46" s="176">
        <v>35</v>
      </c>
      <c r="C46" s="65"/>
      <c r="D46" s="66"/>
      <c r="E46" s="235"/>
      <c r="F46" s="66"/>
      <c r="G46" s="66"/>
      <c r="H46" s="68"/>
      <c r="I46" s="180" t="str">
        <f t="shared" si="3"/>
        <v/>
      </c>
      <c r="J46" s="181">
        <f t="shared" si="4"/>
        <v>0</v>
      </c>
      <c r="K46" s="182">
        <f t="shared" si="5"/>
        <v>0</v>
      </c>
      <c r="L46" s="183"/>
      <c r="M46" s="260">
        <f t="shared" si="6"/>
        <v>0</v>
      </c>
      <c r="N46" s="57"/>
      <c r="O46" s="57"/>
      <c r="P46" s="57"/>
      <c r="Q46" s="57"/>
      <c r="R46" s="57"/>
      <c r="S46" s="57"/>
      <c r="T46" s="57"/>
      <c r="U46" s="57"/>
    </row>
    <row r="47" spans="1:21" s="62" customFormat="1" ht="30.25" customHeight="1">
      <c r="A47" s="175"/>
      <c r="B47" s="176">
        <v>36</v>
      </c>
      <c r="C47" s="65"/>
      <c r="D47" s="66"/>
      <c r="E47" s="235"/>
      <c r="F47" s="66"/>
      <c r="G47" s="66"/>
      <c r="H47" s="68"/>
      <c r="I47" s="180" t="str">
        <f t="shared" si="3"/>
        <v/>
      </c>
      <c r="J47" s="181">
        <f t="shared" si="4"/>
        <v>0</v>
      </c>
      <c r="K47" s="182">
        <f t="shared" si="5"/>
        <v>0</v>
      </c>
      <c r="L47" s="183"/>
      <c r="M47" s="260">
        <f t="shared" si="6"/>
        <v>0</v>
      </c>
      <c r="N47" s="57"/>
      <c r="O47" s="57"/>
      <c r="P47" s="57"/>
      <c r="Q47" s="57"/>
      <c r="R47" s="57"/>
      <c r="S47" s="57"/>
      <c r="T47" s="57"/>
      <c r="U47" s="57"/>
    </row>
    <row r="48" spans="1:21" s="62" customFormat="1" ht="30.25" customHeight="1">
      <c r="A48" s="175"/>
      <c r="B48" s="176">
        <v>37</v>
      </c>
      <c r="C48" s="65"/>
      <c r="D48" s="66"/>
      <c r="E48" s="235"/>
      <c r="F48" s="66"/>
      <c r="G48" s="66"/>
      <c r="H48" s="68"/>
      <c r="I48" s="180" t="str">
        <f t="shared" si="3"/>
        <v/>
      </c>
      <c r="J48" s="181">
        <f t="shared" si="4"/>
        <v>0</v>
      </c>
      <c r="K48" s="182">
        <f t="shared" si="5"/>
        <v>0</v>
      </c>
      <c r="L48" s="183"/>
      <c r="M48" s="260">
        <f t="shared" si="6"/>
        <v>0</v>
      </c>
      <c r="N48" s="57"/>
      <c r="O48" s="57"/>
      <c r="P48" s="57"/>
      <c r="Q48" s="57"/>
      <c r="R48" s="57"/>
      <c r="S48" s="57"/>
      <c r="T48" s="57"/>
      <c r="U48" s="57"/>
    </row>
    <row r="49" spans="1:21" s="62" customFormat="1" ht="30.25" customHeight="1">
      <c r="A49" s="175"/>
      <c r="B49" s="176">
        <v>38</v>
      </c>
      <c r="C49" s="65"/>
      <c r="D49" s="66"/>
      <c r="E49" s="235"/>
      <c r="F49" s="66"/>
      <c r="G49" s="66"/>
      <c r="H49" s="68"/>
      <c r="I49" s="180" t="str">
        <f t="shared" si="3"/>
        <v/>
      </c>
      <c r="J49" s="181">
        <f t="shared" si="4"/>
        <v>0</v>
      </c>
      <c r="K49" s="182">
        <f t="shared" si="5"/>
        <v>0</v>
      </c>
      <c r="L49" s="183"/>
      <c r="M49" s="260">
        <f t="shared" si="6"/>
        <v>0</v>
      </c>
      <c r="N49" s="57"/>
      <c r="O49" s="57"/>
      <c r="P49" s="57"/>
      <c r="Q49" s="57"/>
      <c r="R49" s="57"/>
      <c r="S49" s="57"/>
      <c r="T49" s="57"/>
      <c r="U49" s="57"/>
    </row>
    <row r="50" spans="1:21" s="62" customFormat="1" ht="30.25" customHeight="1">
      <c r="A50" s="175"/>
      <c r="B50" s="176">
        <v>39</v>
      </c>
      <c r="C50" s="65"/>
      <c r="D50" s="66"/>
      <c r="E50" s="235"/>
      <c r="F50" s="66"/>
      <c r="G50" s="66"/>
      <c r="H50" s="68"/>
      <c r="I50" s="180" t="str">
        <f t="shared" si="3"/>
        <v/>
      </c>
      <c r="J50" s="181">
        <f t="shared" si="4"/>
        <v>0</v>
      </c>
      <c r="K50" s="182">
        <f t="shared" si="5"/>
        <v>0</v>
      </c>
      <c r="L50" s="183"/>
      <c r="M50" s="260">
        <f t="shared" si="6"/>
        <v>0</v>
      </c>
      <c r="N50" s="57"/>
      <c r="O50" s="57"/>
      <c r="P50" s="57"/>
      <c r="Q50" s="57"/>
      <c r="R50" s="57"/>
      <c r="S50" s="57"/>
      <c r="T50" s="57"/>
      <c r="U50" s="57"/>
    </row>
    <row r="51" spans="1:21" s="62" customFormat="1" ht="30.25" customHeight="1">
      <c r="A51" s="175"/>
      <c r="B51" s="176">
        <v>40</v>
      </c>
      <c r="C51" s="65"/>
      <c r="D51" s="66"/>
      <c r="E51" s="235"/>
      <c r="F51" s="66"/>
      <c r="G51" s="66"/>
      <c r="H51" s="68"/>
      <c r="I51" s="180" t="str">
        <f t="shared" si="3"/>
        <v/>
      </c>
      <c r="J51" s="181">
        <f t="shared" si="4"/>
        <v>0</v>
      </c>
      <c r="K51" s="182">
        <f t="shared" si="5"/>
        <v>0</v>
      </c>
      <c r="L51" s="183"/>
      <c r="M51" s="260">
        <f t="shared" si="6"/>
        <v>0</v>
      </c>
      <c r="N51" s="57"/>
      <c r="O51" s="57"/>
      <c r="P51" s="57"/>
      <c r="Q51" s="57"/>
      <c r="R51" s="57"/>
      <c r="S51" s="57"/>
      <c r="T51" s="57"/>
      <c r="U51" s="57"/>
    </row>
    <row r="52" spans="1:21" s="62" customFormat="1" ht="30.25" customHeight="1">
      <c r="A52" s="175"/>
      <c r="B52" s="176">
        <v>41</v>
      </c>
      <c r="C52" s="65"/>
      <c r="D52" s="66"/>
      <c r="E52" s="235"/>
      <c r="F52" s="66"/>
      <c r="G52" s="66"/>
      <c r="H52" s="68"/>
      <c r="I52" s="180" t="str">
        <f t="shared" si="3"/>
        <v/>
      </c>
      <c r="J52" s="181">
        <f t="shared" si="4"/>
        <v>0</v>
      </c>
      <c r="K52" s="182">
        <f t="shared" si="5"/>
        <v>0</v>
      </c>
      <c r="L52" s="183"/>
      <c r="M52" s="260">
        <f t="shared" si="6"/>
        <v>0</v>
      </c>
      <c r="N52" s="57"/>
      <c r="O52" s="57"/>
      <c r="P52" s="57"/>
      <c r="Q52" s="57"/>
      <c r="R52" s="57"/>
      <c r="S52" s="57"/>
      <c r="T52" s="57"/>
      <c r="U52" s="57"/>
    </row>
    <row r="53" spans="1:21" s="62" customFormat="1" ht="30.25" customHeight="1">
      <c r="A53" s="175"/>
      <c r="B53" s="176">
        <v>42</v>
      </c>
      <c r="C53" s="65"/>
      <c r="D53" s="66"/>
      <c r="E53" s="235"/>
      <c r="F53" s="66"/>
      <c r="G53" s="66"/>
      <c r="H53" s="68"/>
      <c r="I53" s="180" t="str">
        <f t="shared" si="3"/>
        <v/>
      </c>
      <c r="J53" s="181">
        <f t="shared" si="4"/>
        <v>0</v>
      </c>
      <c r="K53" s="182">
        <f t="shared" si="5"/>
        <v>0</v>
      </c>
      <c r="L53" s="183"/>
      <c r="M53" s="260">
        <f t="shared" si="6"/>
        <v>0</v>
      </c>
      <c r="N53" s="57"/>
      <c r="O53" s="57"/>
      <c r="P53" s="57"/>
      <c r="Q53" s="57"/>
      <c r="R53" s="57"/>
      <c r="S53" s="57"/>
      <c r="T53" s="57"/>
      <c r="U53" s="57"/>
    </row>
    <row r="54" spans="1:21" s="62" customFormat="1" ht="30.25" customHeight="1">
      <c r="A54" s="175"/>
      <c r="B54" s="176">
        <v>43</v>
      </c>
      <c r="C54" s="65"/>
      <c r="D54" s="66"/>
      <c r="E54" s="235"/>
      <c r="F54" s="66"/>
      <c r="G54" s="66"/>
      <c r="H54" s="68"/>
      <c r="I54" s="180" t="str">
        <f t="shared" si="3"/>
        <v/>
      </c>
      <c r="J54" s="181">
        <f t="shared" si="4"/>
        <v>0</v>
      </c>
      <c r="K54" s="182">
        <f t="shared" si="5"/>
        <v>0</v>
      </c>
      <c r="L54" s="183"/>
      <c r="M54" s="260">
        <f t="shared" si="6"/>
        <v>0</v>
      </c>
      <c r="N54" s="57"/>
      <c r="O54" s="57"/>
      <c r="P54" s="57"/>
      <c r="Q54" s="57"/>
      <c r="R54" s="57"/>
      <c r="S54" s="57"/>
      <c r="T54" s="57"/>
      <c r="U54" s="57"/>
    </row>
    <row r="55" spans="1:21" s="62" customFormat="1" ht="30.25" customHeight="1">
      <c r="A55" s="175"/>
      <c r="B55" s="176">
        <v>44</v>
      </c>
      <c r="C55" s="65"/>
      <c r="D55" s="66"/>
      <c r="E55" s="235"/>
      <c r="F55" s="66"/>
      <c r="G55" s="66"/>
      <c r="H55" s="68"/>
      <c r="I55" s="180" t="str">
        <f t="shared" si="3"/>
        <v/>
      </c>
      <c r="J55" s="181">
        <f t="shared" si="4"/>
        <v>0</v>
      </c>
      <c r="K55" s="182">
        <f t="shared" si="5"/>
        <v>0</v>
      </c>
      <c r="L55" s="183"/>
      <c r="M55" s="260">
        <f t="shared" si="6"/>
        <v>0</v>
      </c>
      <c r="N55" s="57"/>
      <c r="O55" s="57"/>
      <c r="P55" s="57"/>
      <c r="Q55" s="57"/>
      <c r="R55" s="57"/>
      <c r="S55" s="57"/>
      <c r="T55" s="57"/>
      <c r="U55" s="57"/>
    </row>
    <row r="56" spans="1:21" s="62" customFormat="1" ht="30.25" customHeight="1">
      <c r="A56" s="175"/>
      <c r="B56" s="176">
        <v>45</v>
      </c>
      <c r="C56" s="65"/>
      <c r="D56" s="66"/>
      <c r="E56" s="235"/>
      <c r="F56" s="66"/>
      <c r="G56" s="66"/>
      <c r="H56" s="68"/>
      <c r="I56" s="180" t="str">
        <f t="shared" si="3"/>
        <v/>
      </c>
      <c r="J56" s="181">
        <f t="shared" si="4"/>
        <v>0</v>
      </c>
      <c r="K56" s="182">
        <f t="shared" si="5"/>
        <v>0</v>
      </c>
      <c r="L56" s="183"/>
      <c r="M56" s="260">
        <f t="shared" si="6"/>
        <v>0</v>
      </c>
      <c r="N56" s="57"/>
      <c r="O56" s="57"/>
      <c r="P56" s="57"/>
      <c r="Q56" s="57"/>
      <c r="R56" s="57"/>
      <c r="S56" s="57"/>
      <c r="T56" s="57"/>
      <c r="U56" s="57"/>
    </row>
    <row r="57" spans="1:21" s="62" customFormat="1" ht="30.25" customHeight="1">
      <c r="A57" s="175"/>
      <c r="B57" s="176">
        <v>46</v>
      </c>
      <c r="C57" s="65"/>
      <c r="D57" s="66"/>
      <c r="E57" s="235"/>
      <c r="F57" s="66"/>
      <c r="G57" s="66"/>
      <c r="H57" s="68"/>
      <c r="I57" s="180" t="str">
        <f t="shared" si="3"/>
        <v/>
      </c>
      <c r="J57" s="181">
        <f t="shared" si="4"/>
        <v>0</v>
      </c>
      <c r="K57" s="182">
        <f t="shared" si="5"/>
        <v>0</v>
      </c>
      <c r="L57" s="183"/>
      <c r="M57" s="260">
        <f t="shared" si="6"/>
        <v>0</v>
      </c>
      <c r="N57" s="57"/>
      <c r="O57" s="57"/>
      <c r="P57" s="57"/>
      <c r="Q57" s="57"/>
      <c r="R57" s="57"/>
      <c r="S57" s="57"/>
      <c r="T57" s="57"/>
      <c r="U57" s="57"/>
    </row>
    <row r="58" spans="1:21" s="62" customFormat="1" ht="30.25" customHeight="1">
      <c r="A58" s="175"/>
      <c r="B58" s="176">
        <v>47</v>
      </c>
      <c r="C58" s="65"/>
      <c r="D58" s="66"/>
      <c r="E58" s="235"/>
      <c r="F58" s="66"/>
      <c r="G58" s="66"/>
      <c r="H58" s="68"/>
      <c r="I58" s="180" t="str">
        <f t="shared" si="3"/>
        <v/>
      </c>
      <c r="J58" s="181">
        <f t="shared" si="4"/>
        <v>0</v>
      </c>
      <c r="K58" s="182">
        <f t="shared" si="5"/>
        <v>0</v>
      </c>
      <c r="L58" s="183"/>
      <c r="M58" s="260">
        <f t="shared" si="6"/>
        <v>0</v>
      </c>
      <c r="N58" s="57"/>
      <c r="O58" s="57"/>
      <c r="P58" s="57"/>
      <c r="Q58" s="57"/>
      <c r="R58" s="57"/>
      <c r="S58" s="57"/>
      <c r="T58" s="57"/>
      <c r="U58" s="57"/>
    </row>
    <row r="59" spans="1:21" s="62" customFormat="1" ht="30.25" customHeight="1">
      <c r="A59" s="175"/>
      <c r="B59" s="176">
        <v>48</v>
      </c>
      <c r="C59" s="65"/>
      <c r="D59" s="66"/>
      <c r="E59" s="235"/>
      <c r="F59" s="66"/>
      <c r="G59" s="66"/>
      <c r="H59" s="68"/>
      <c r="I59" s="180" t="str">
        <f t="shared" si="3"/>
        <v/>
      </c>
      <c r="J59" s="181">
        <f t="shared" si="4"/>
        <v>0</v>
      </c>
      <c r="K59" s="182">
        <f t="shared" si="5"/>
        <v>0</v>
      </c>
      <c r="L59" s="183"/>
      <c r="M59" s="260">
        <f t="shared" si="6"/>
        <v>0</v>
      </c>
      <c r="N59" s="57"/>
      <c r="O59" s="57"/>
      <c r="P59" s="57"/>
      <c r="Q59" s="57"/>
      <c r="R59" s="57"/>
      <c r="S59" s="57"/>
      <c r="T59" s="57"/>
      <c r="U59" s="57"/>
    </row>
    <row r="60" spans="1:21" s="62" customFormat="1" ht="30.25" customHeight="1">
      <c r="A60" s="175"/>
      <c r="B60" s="176">
        <v>49</v>
      </c>
      <c r="C60" s="65"/>
      <c r="D60" s="66"/>
      <c r="E60" s="235"/>
      <c r="F60" s="66"/>
      <c r="G60" s="66"/>
      <c r="H60" s="68"/>
      <c r="I60" s="180" t="str">
        <f t="shared" si="3"/>
        <v/>
      </c>
      <c r="J60" s="181">
        <f t="shared" si="4"/>
        <v>0</v>
      </c>
      <c r="K60" s="182">
        <f t="shared" si="5"/>
        <v>0</v>
      </c>
      <c r="L60" s="183"/>
      <c r="M60" s="260">
        <f t="shared" si="6"/>
        <v>0</v>
      </c>
      <c r="N60" s="57"/>
      <c r="O60" s="57"/>
      <c r="P60" s="57"/>
      <c r="Q60" s="57"/>
      <c r="R60" s="57"/>
      <c r="S60" s="57"/>
      <c r="T60" s="57"/>
      <c r="U60" s="57"/>
    </row>
    <row r="61" spans="1:21" s="62" customFormat="1" ht="30.25" customHeight="1">
      <c r="A61" s="175"/>
      <c r="B61" s="176">
        <v>50</v>
      </c>
      <c r="C61" s="65"/>
      <c r="D61" s="66"/>
      <c r="E61" s="235"/>
      <c r="F61" s="66"/>
      <c r="G61" s="66"/>
      <c r="H61" s="68"/>
      <c r="I61" s="180" t="str">
        <f t="shared" si="3"/>
        <v/>
      </c>
      <c r="J61" s="181">
        <f t="shared" si="4"/>
        <v>0</v>
      </c>
      <c r="K61" s="182">
        <f t="shared" si="5"/>
        <v>0</v>
      </c>
      <c r="L61" s="183"/>
      <c r="M61" s="260">
        <f t="shared" si="6"/>
        <v>0</v>
      </c>
      <c r="N61" s="57"/>
      <c r="O61" s="57"/>
      <c r="P61" s="57"/>
      <c r="Q61" s="57"/>
      <c r="R61" s="57"/>
      <c r="S61" s="57"/>
      <c r="T61" s="57"/>
      <c r="U61" s="57"/>
    </row>
    <row r="62" spans="1:21" s="59" customFormat="1" ht="20" customHeight="1">
      <c r="A62" s="177"/>
      <c r="B62" s="178"/>
      <c r="C62" s="178"/>
      <c r="D62" s="187"/>
      <c r="E62" s="187"/>
      <c r="F62" s="188"/>
      <c r="G62" s="189"/>
      <c r="H62" s="189"/>
      <c r="I62" s="184"/>
      <c r="J62" s="185"/>
      <c r="K62" s="185"/>
      <c r="L62" s="186"/>
      <c r="M62" s="58">
        <f>COUNTIF(M12:M61,"&gt;250")</f>
        <v>0</v>
      </c>
      <c r="N62" s="58"/>
      <c r="O62" s="58"/>
      <c r="P62" s="58"/>
      <c r="Q62" s="58"/>
      <c r="R62" s="58"/>
      <c r="S62" s="58"/>
      <c r="T62" s="58"/>
      <c r="U62" s="58"/>
    </row>
    <row r="63" spans="1:21" s="59" customFormat="1" ht="48.15" customHeight="1">
      <c r="A63" s="179"/>
      <c r="B63" s="113"/>
      <c r="C63" s="247" t="s">
        <v>128</v>
      </c>
      <c r="D63" s="248">
        <f>SUM(F12:F61)</f>
        <v>0</v>
      </c>
      <c r="E63" s="113"/>
      <c r="F63" s="190"/>
      <c r="G63" s="190"/>
      <c r="H63" s="190"/>
      <c r="I63" s="190"/>
      <c r="J63" s="190"/>
      <c r="K63" s="191" t="s">
        <v>24</v>
      </c>
      <c r="L63" s="186"/>
      <c r="M63" s="58"/>
      <c r="N63" s="58"/>
      <c r="O63" s="58"/>
      <c r="P63" s="58"/>
      <c r="Q63" s="58"/>
      <c r="R63" s="58"/>
      <c r="S63" s="58"/>
      <c r="T63" s="58"/>
      <c r="U63" s="58"/>
    </row>
    <row r="64" spans="1:21" s="59" customFormat="1" ht="48.15" customHeight="1">
      <c r="A64" s="179"/>
      <c r="B64" s="81"/>
      <c r="C64" s="249" t="s">
        <v>148</v>
      </c>
      <c r="D64" s="250">
        <f>SUM(I12:I61)</f>
        <v>0</v>
      </c>
      <c r="E64" s="81"/>
      <c r="F64" s="190"/>
      <c r="G64" s="190"/>
      <c r="H64" s="442" t="s">
        <v>125</v>
      </c>
      <c r="I64" s="442"/>
      <c r="J64" s="443"/>
      <c r="K64" s="182">
        <f>SUM(K12:K61)</f>
        <v>0</v>
      </c>
      <c r="L64" s="192"/>
      <c r="M64" s="58"/>
      <c r="N64" s="58"/>
      <c r="O64" s="58"/>
      <c r="P64" s="58"/>
      <c r="Q64" s="58"/>
      <c r="R64" s="58"/>
      <c r="S64" s="58"/>
      <c r="T64" s="58"/>
      <c r="U64" s="58"/>
    </row>
    <row r="65" spans="1:21" s="59" customFormat="1" ht="48.15" customHeight="1">
      <c r="A65" s="179"/>
      <c r="B65" s="81"/>
      <c r="C65" s="249" t="s">
        <v>149</v>
      </c>
      <c r="D65" s="250">
        <f>SUM(E12:E61)</f>
        <v>0</v>
      </c>
      <c r="E65" s="81"/>
      <c r="F65" s="87"/>
      <c r="G65" s="193"/>
      <c r="H65" s="437" t="s">
        <v>218</v>
      </c>
      <c r="I65" s="437"/>
      <c r="J65" s="438"/>
      <c r="K65" s="182">
        <f>K64*100%</f>
        <v>0</v>
      </c>
      <c r="L65" s="192"/>
      <c r="M65" s="58"/>
      <c r="N65" s="58"/>
      <c r="O65" s="58"/>
      <c r="P65" s="58"/>
      <c r="Q65" s="58"/>
      <c r="R65" s="58"/>
      <c r="S65" s="58"/>
      <c r="T65" s="58"/>
      <c r="U65" s="58"/>
    </row>
    <row r="66" spans="1:21" s="59" customFormat="1" ht="48.15" customHeight="1" thickBot="1">
      <c r="A66" s="179"/>
      <c r="B66" s="81"/>
      <c r="C66" s="81"/>
      <c r="D66" s="81"/>
      <c r="E66" s="81"/>
      <c r="F66" s="81"/>
      <c r="G66" s="81"/>
      <c r="H66" s="428" t="s">
        <v>97</v>
      </c>
      <c r="I66" s="429"/>
      <c r="J66" s="429"/>
      <c r="K66" s="194">
        <f>K64</f>
        <v>0</v>
      </c>
      <c r="L66" s="192"/>
      <c r="M66" s="58"/>
      <c r="N66" s="58"/>
      <c r="O66" s="58"/>
      <c r="P66" s="58"/>
      <c r="Q66" s="58"/>
      <c r="R66" s="58"/>
      <c r="S66" s="58"/>
      <c r="T66" s="58"/>
      <c r="U66" s="58"/>
    </row>
    <row r="67" spans="1:21" s="59" customFormat="1" ht="48.15" customHeight="1" thickBot="1">
      <c r="A67" s="179"/>
      <c r="B67" s="81"/>
      <c r="C67" s="81"/>
      <c r="D67" s="81"/>
      <c r="E67" s="81"/>
      <c r="F67" s="81"/>
      <c r="G67" s="81"/>
      <c r="H67" s="429" t="s">
        <v>121</v>
      </c>
      <c r="I67" s="429"/>
      <c r="J67" s="429"/>
      <c r="K67" s="195">
        <f>K64+K66</f>
        <v>0</v>
      </c>
      <c r="L67" s="192"/>
      <c r="M67" s="58"/>
      <c r="N67" s="58"/>
      <c r="O67" s="58"/>
      <c r="P67" s="58"/>
      <c r="Q67" s="58"/>
      <c r="R67" s="58"/>
      <c r="S67" s="58"/>
      <c r="T67" s="58"/>
      <c r="U67" s="58"/>
    </row>
    <row r="68" spans="1:21" s="59" customFormat="1" ht="29.25" customHeight="1">
      <c r="A68" s="179"/>
      <c r="B68" s="113"/>
      <c r="C68" s="432" t="str">
        <f>IF(M62&gt;0,"Pro Unterrichtseinheit sind höchstens 250 Euro Kursgebühr ohne Mehrwertsteuer förderfähig. Bitte prüfen Sie Ihre Eingaben.","")</f>
        <v/>
      </c>
      <c r="D68" s="432"/>
      <c r="E68" s="432"/>
      <c r="F68" s="432"/>
      <c r="G68" s="432"/>
      <c r="H68" s="432"/>
      <c r="I68" s="432"/>
      <c r="J68" s="432"/>
      <c r="K68" s="432"/>
      <c r="L68" s="171"/>
      <c r="M68" s="58"/>
      <c r="N68" s="58"/>
      <c r="O68" s="58"/>
      <c r="P68" s="58"/>
      <c r="Q68" s="58"/>
      <c r="R68" s="58"/>
      <c r="S68" s="58"/>
      <c r="T68" s="58"/>
      <c r="U68" s="58"/>
    </row>
    <row r="69" spans="1:21" s="59" customFormat="1" ht="18" customHeight="1">
      <c r="A69" s="179"/>
      <c r="B69" s="113"/>
      <c r="C69" s="432" t="str">
        <f>IF(K64&gt;100000,"Der Höchstzuschuss liegt bei 100.000 €. Bitte überprüfen Sie Ihre Eingaben."," ")</f>
        <v xml:space="preserve"> </v>
      </c>
      <c r="D69" s="432"/>
      <c r="E69" s="432"/>
      <c r="F69" s="432"/>
      <c r="G69" s="432"/>
      <c r="H69" s="432"/>
      <c r="I69" s="432"/>
      <c r="J69" s="432"/>
      <c r="K69" s="432"/>
      <c r="L69" s="171"/>
      <c r="M69" s="58"/>
      <c r="N69" s="58"/>
      <c r="O69" s="58"/>
      <c r="P69" s="58"/>
      <c r="Q69" s="58"/>
      <c r="R69" s="58"/>
      <c r="S69" s="58"/>
      <c r="T69" s="58"/>
      <c r="U69" s="58"/>
    </row>
    <row r="70" spans="1:21" ht="18" customHeight="1">
      <c r="A70" s="179"/>
      <c r="B70" s="113"/>
      <c r="C70" s="432" t="str">
        <f>IF(K64=0,"",IF(K64&lt;20000,"Zuschüsse unter 20.000 € werden nicht bewilligt. Bitte überprüfen Sie Ihre Eingaben."," "))</f>
        <v/>
      </c>
      <c r="D70" s="432"/>
      <c r="E70" s="432"/>
      <c r="F70" s="432"/>
      <c r="G70" s="432"/>
      <c r="H70" s="432"/>
      <c r="I70" s="432"/>
      <c r="J70" s="432"/>
      <c r="K70" s="432"/>
      <c r="L70" s="196"/>
    </row>
  </sheetData>
  <sheetProtection algorithmName="SHA-512" hashValue="aIsuO1Rzz2fbqnUjGFi+TheuZYY/PqRFTPIk/oYZFo3rMqv57l7JP4JxsDjs7uzOgFH1oiVjtnqyk1XP+5tOug==" saltValue="sD79GQqdjtiCJut8bFIEHg==" spinCount="100000" sheet="1" objects="1" scenarios="1" selectLockedCells="1"/>
  <customSheetViews>
    <customSheetView guid="{4481A144-9F41-467F-B8BE-DB5FF0EB5EA4}" scale="88" showPageBreaks="1" showGridLines="0" fitToPage="1" printArea="1" hiddenColumns="1" showRuler="0">
      <pane ySplit="9" topLeftCell="A10" activePane="bottomLeft" state="frozen"/>
      <selection pane="bottomLeft" activeCell="G2" sqref="G2:H2"/>
      <pageMargins left="0.59055118110236227" right="0.59055118110236227" top="0.78740157480314965" bottom="0.78740157480314965" header="0.51181102362204722" footer="0.51181102362204722"/>
      <printOptions horizontalCentered="1" verticalCentered="1"/>
      <pageSetup paperSize="9" scale="59" fitToHeight="0" orientation="landscape" verticalDpi="4" r:id="rId1"/>
      <headerFooter alignWithMargins="0">
        <oddFooter>&amp;LAntrag Fachkurse&amp;C&amp;A&amp;R Seite &amp;P</oddFooter>
      </headerFooter>
    </customSheetView>
  </customSheetViews>
  <mergeCells count="15">
    <mergeCell ref="C70:K70"/>
    <mergeCell ref="B6:K6"/>
    <mergeCell ref="H67:J67"/>
    <mergeCell ref="H65:J65"/>
    <mergeCell ref="C9:K9"/>
    <mergeCell ref="H64:J64"/>
    <mergeCell ref="B5:J5"/>
    <mergeCell ref="H66:J66"/>
    <mergeCell ref="B1:J1"/>
    <mergeCell ref="C68:K68"/>
    <mergeCell ref="C69:K69"/>
    <mergeCell ref="J3:K3"/>
    <mergeCell ref="G3:H3"/>
    <mergeCell ref="G4:H4"/>
    <mergeCell ref="J4:K4"/>
  </mergeCells>
  <phoneticPr fontId="6" type="noConversion"/>
  <conditionalFormatting sqref="H12:H61">
    <cfRule type="expression" dxfId="0" priority="3">
      <formula>M12&gt;250</formula>
    </cfRule>
  </conditionalFormatting>
  <dataValidations count="10">
    <dataValidation type="decimal" allowBlank="1" showInputMessage="1" showErrorMessage="1" error="In dieses Feld können nur Werte zwischen 0 und 999.999 eingetragen werden." sqref="G10:G61 D10:D11">
      <formula1>0</formula1>
      <formula2>999999</formula2>
    </dataValidation>
    <dataValidation allowBlank="1" showInputMessage="1" showErrorMessage="1" error="In dieses Feld können nur Werte zwischen 0 und 999.999 eingetragen werden." sqref="H63:I63 G64:H64"/>
    <dataValidation type="date" allowBlank="1" showInputMessage="1" showErrorMessage="1" error="Bitte geben Sie das Datum in Form von TT.MM.JJJJ, z.B. 01.01.2008, an!" sqref="K5:L5 L1">
      <formula1>39083</formula1>
      <formula2>42735</formula2>
    </dataValidation>
    <dataValidation allowBlank="1" showInputMessage="1" showErrorMessage="1" error="Die Textlänge dieses Feldes ist begrenzt. Bitte beschränken Sie sich auf maximal 100 Zeichen." sqref="C64"/>
    <dataValidation type="decimal" allowBlank="1" showInputMessage="1" showErrorMessage="1" error="Förderfähig sind nur Kurse, deren Kursgebühr maximal 4.000,- netto beträgt!" sqref="H11:H61">
      <formula1>0</formula1>
      <formula2>4000</formula2>
    </dataValidation>
    <dataValidation type="decimal" allowBlank="1" showInputMessage="1" showErrorMessage="1" error="Förderfähig sind nur Kurse, deren Kursgebühr maximal 4,000,- netto beträgt!" sqref="H10">
      <formula1>0</formula1>
      <formula2>4000</formula2>
    </dataValidation>
    <dataValidation type="decimal" operator="greaterThanOrEqual" allowBlank="1" showInputMessage="1" showErrorMessage="1" error="Nur Kurse, deren Veranstaltungsdauer mindestens 8 Unterrichtseinheiten beträgt, sind förderfähig!" sqref="D12:D61">
      <formula1>8</formula1>
    </dataValidation>
    <dataValidation operator="greaterThanOrEqual" allowBlank="1" showInputMessage="1" showErrorMessage="1" sqref="F12:F61"/>
    <dataValidation type="date" operator="lessThanOrEqual" allowBlank="1" showInputMessage="1" showErrorMessage="1" error="Das spätestmögliche Kursende ist der 31.12.2022." sqref="J3:K3">
      <formula1>44926</formula1>
    </dataValidation>
    <dataValidation type="date" operator="lessThanOrEqual" allowBlank="1" showInputMessage="1" showErrorMessage="1" error="Spätestmöglicher Kursbeginn ist der 31.12.2022." sqref="G3:H3">
      <formula1>44926</formula1>
    </dataValidation>
  </dataValidations>
  <printOptions horizontalCentered="1"/>
  <pageMargins left="0.70866141732283472" right="0.70866141732283472" top="0.59055118110236227" bottom="0.78740157480314965" header="0.31496062992125984" footer="0.51181102362204722"/>
  <pageSetup paperSize="9" scale="64" fitToHeight="0" orientation="landscape" r:id="rId2"/>
  <headerFooter>
    <oddFooter>&amp;LAntrag Betriebliche Weiterbildung&amp;CAnlage 1&amp;RSeite &amp;P von &amp;N</oddFooter>
  </headerFooter>
  <rowBreaks count="1" manualBreakCount="1">
    <brk id="47" max="11"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Antrag</vt:lpstr>
      <vt:lpstr>Anlage 1</vt:lpstr>
      <vt:lpstr>'Anlage 1'!Druckbereich</vt:lpstr>
      <vt:lpstr>'Anlage 1'!Drucktitel</vt:lpstr>
    </vt:vector>
  </TitlesOfParts>
  <Company>Wirtschaftsministerium B-W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Wrtschaftsministerium B-W</dc:creator>
  <cp:lastModifiedBy>Burkhardt, Elke (WM)</cp:lastModifiedBy>
  <cp:lastPrinted>2021-10-05T11:19:10Z</cp:lastPrinted>
  <dcterms:created xsi:type="dcterms:W3CDTF">2007-11-05T09:10:34Z</dcterms:created>
  <dcterms:modified xsi:type="dcterms:W3CDTF">2021-10-06T10:33:23Z</dcterms:modified>
</cp:coreProperties>
</file>